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CI" sheetId="5" r:id="rId1"/>
    <sheet name="PACKLING LIST" sheetId="8" r:id="rId2"/>
  </sheets>
  <definedNames>
    <definedName name="_xlnm.Print_Area" localSheetId="0">CI!$A$1:$J$45</definedName>
    <definedName name="_xlnm.Print_Area" localSheetId="1">'PACKLING LIST'!$A$1:$N$44</definedName>
    <definedName name="_xlnm._FilterDatabase" localSheetId="1" hidden="1">'PACKLING LIST'!#REF!</definedName>
    <definedName name="TaxTV">10%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<sst xmlns="http://schemas.openxmlformats.org/spreadsheetml/2006/main" count="173" uniqueCount="87">
  <si>
    <t>COMMERCIAL INVOICE</t>
  </si>
  <si>
    <t>SHENZHEN HDCVT TECHNOLOGY CO., LTD</t>
  </si>
  <si>
    <t>Invoice Number</t>
  </si>
  <si>
    <t>Issue Date</t>
  </si>
  <si>
    <t>Building 5, Lihe Industrial Park, SongBai Rd.,</t>
  </si>
  <si>
    <t>US000926003</t>
  </si>
  <si>
    <t xml:space="preserve">Nanshan  District , Shenzhen, Guangdong, China  </t>
  </si>
  <si>
    <t>Total Invoice</t>
  </si>
  <si>
    <t>sales5@hdcvt.com</t>
  </si>
  <si>
    <t xml:space="preserve">     Niki Lan</t>
  </si>
  <si>
    <t>Invoice To</t>
  </si>
  <si>
    <t>Shipping To</t>
  </si>
  <si>
    <t>Kanexpro Inc</t>
  </si>
  <si>
    <r>
      <rPr>
        <sz val="10"/>
        <color theme="1"/>
        <rFont val="Tahoma"/>
        <charset val="134"/>
      </rPr>
      <t>Kanexpro Inc 
14601 N Bybee Lake Ct, Portland, OR, 97203</t>
    </r>
    <r>
      <rPr>
        <sz val="10"/>
        <color theme="1"/>
        <rFont val="宋体"/>
        <charset val="134"/>
      </rPr>
      <t>，</t>
    </r>
    <r>
      <rPr>
        <sz val="10"/>
        <color theme="1"/>
        <rFont val="Tahoma"/>
        <charset val="134"/>
      </rPr>
      <t>US.
TEL: 714-592-4123   
ATTN: Kevin price  
Email: kevin.price@kanexpro.com;
(CC :  liangbo.li@kanex.com; daisy.xiong@kanex.com)</t>
    </r>
  </si>
  <si>
    <t>9377 Haven Avenue, Ste. 210, Rancho Cucamonga, CA 91730,USA</t>
  </si>
  <si>
    <t>Tel:   714-592-4123</t>
  </si>
  <si>
    <t xml:space="preserve">Fax: 714.332.1682  </t>
  </si>
  <si>
    <t>PO Number</t>
  </si>
  <si>
    <t>Customer model</t>
  </si>
  <si>
    <t>HDCVT model</t>
  </si>
  <si>
    <t>Product Description</t>
  </si>
  <si>
    <t xml:space="preserve">Material </t>
  </si>
  <si>
    <t>Functions 作用功能</t>
  </si>
  <si>
    <t>HS CODE</t>
  </si>
  <si>
    <t>Quantity</t>
  </si>
  <si>
    <t>Unit Price(USD)</t>
  </si>
  <si>
    <t>Amount(USD)</t>
  </si>
  <si>
    <t>EXT-PSU7</t>
  </si>
  <si>
    <t>12V 2.5A Supply</t>
  </si>
  <si>
    <t>Supply</t>
  </si>
  <si>
    <t>Metal 铁</t>
  </si>
  <si>
    <t>Transmit HDMI signal (传输音视频信号)</t>
  </si>
  <si>
    <t>8517.62.0000</t>
  </si>
  <si>
    <t>HAECOAX3</t>
  </si>
  <si>
    <t>HDV-MB01</t>
  </si>
  <si>
    <t>HDMI Audio De-embedder</t>
  </si>
  <si>
    <t>AUD-SBAR-8K</t>
  </si>
  <si>
    <t>HDC-MC03</t>
  </si>
  <si>
    <t>HDMI 8K Soundbar Adapter w/ eARC</t>
  </si>
  <si>
    <t>EXT-HD50C</t>
  </si>
  <si>
    <t>HDC-ED970C</t>
  </si>
  <si>
    <t>HDMI extender</t>
  </si>
  <si>
    <t>SW-4X18K</t>
  </si>
  <si>
    <t>HDC-SWC41</t>
  </si>
  <si>
    <t xml:space="preserve">HDMI Switcher </t>
  </si>
  <si>
    <t>VW-HDUSBC1X4</t>
  </si>
  <si>
    <t>HDC-TWB14</t>
  </si>
  <si>
    <t>HDMI Splitter</t>
  </si>
  <si>
    <t>EXT-USB250M</t>
  </si>
  <si>
    <t>HDC-EU2050</t>
  </si>
  <si>
    <t>USB 2.0 Extender over Cat6 50 Meters</t>
  </si>
  <si>
    <t xml:space="preserve">SP-1X8HD150M </t>
  </si>
  <si>
    <t>HDC-SPB18H150</t>
  </si>
  <si>
    <t xml:space="preserve">HDMI Splitter </t>
  </si>
  <si>
    <t>SP-HD1X24K</t>
  </si>
  <si>
    <t xml:space="preserve"> HDV-9812</t>
  </si>
  <si>
    <t xml:space="preserve"> HDMI Splitter </t>
  </si>
  <si>
    <t>SP-HD1X44K</t>
  </si>
  <si>
    <t>HDC-SP914CN</t>
  </si>
  <si>
    <t>SP-HD1X48K</t>
  </si>
  <si>
    <t>HDC-SPC14</t>
  </si>
  <si>
    <t xml:space="preserve"> HDMI  Splitter</t>
  </si>
  <si>
    <t>Total</t>
  </si>
  <si>
    <t>Shipping cost</t>
  </si>
  <si>
    <t>Terms &amp; Conditions:</t>
  </si>
  <si>
    <t>Grand Total Due</t>
  </si>
  <si>
    <t>Shipping Via: SEA
Destination Port/Country:USA
Terms: DDP
Special Clause: 100% Bank T/T after shipping 60 days</t>
  </si>
  <si>
    <t>Confirm and accepted by:</t>
  </si>
  <si>
    <t>Niki Lan</t>
  </si>
  <si>
    <r>
      <rPr>
        <b/>
        <sz val="10"/>
        <rFont val="Tahoma"/>
        <charset val="134"/>
      </rPr>
      <t>Thank You For Your Business! Xie Xie</t>
    </r>
    <r>
      <rPr>
        <b/>
        <sz val="10"/>
        <rFont val="宋体"/>
        <charset val="134"/>
      </rPr>
      <t>谢谢</t>
    </r>
  </si>
  <si>
    <t>If you have any questions about this invoice , please visit www.HDCVT.com or contact sales:</t>
  </si>
  <si>
    <t>PACKING LIST</t>
  </si>
  <si>
    <t xml:space="preserve">     Niki lan</t>
  </si>
  <si>
    <t>PO No.</t>
  </si>
  <si>
    <t>Total 
QTY(pcs)</t>
  </si>
  <si>
    <t>No.of Boxes
(CTNS)</t>
  </si>
  <si>
    <t>QTY/CNT</t>
  </si>
  <si>
    <t>NW
(KGS)</t>
  </si>
  <si>
    <t>TOTAL NW
(KGS)</t>
  </si>
  <si>
    <t>GW
(KGS)</t>
  </si>
  <si>
    <t>TOTAL GW
(KGS)</t>
  </si>
  <si>
    <t>L(CM)</t>
  </si>
  <si>
    <t>W(CM)</t>
  </si>
  <si>
    <t>H(CM)</t>
  </si>
  <si>
    <t>CBM</t>
  </si>
  <si>
    <t>SUB TOTAL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</si>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</sst>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$#,##0.00;\-\$#,##0.00"/>
    <numFmt numFmtId="178" formatCode="&quot;$&quot;#,##0.00"/>
    <numFmt numFmtId="179" formatCode="0_ "/>
    <numFmt numFmtId="180" formatCode="0.000_ "/>
    <numFmt numFmtId="181" formatCode="0.000%"/>
  </numFmts>
  <fonts count="47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u/>
      <sz val="10"/>
      <color rgb="FF800080"/>
      <name val="Tahoma"/>
      <charset val="134"/>
    </font>
    <font>
      <u/>
      <sz val="10"/>
      <color theme="10"/>
      <name val="Tahoma"/>
      <charset val="134"/>
    </font>
    <font>
      <sz val="11"/>
      <color theme="1"/>
      <name val="Calibri"/>
      <charset val="134"/>
    </font>
    <font>
      <sz val="10"/>
      <name val="Tahoma"/>
      <charset val="134"/>
    </font>
    <font>
      <sz val="10"/>
      <color theme="1"/>
      <name val="宋体"/>
      <charset val="134"/>
    </font>
    <font>
      <b/>
      <sz val="10"/>
      <color theme="0"/>
      <name val="Tahoma"/>
      <charset val="134"/>
    </font>
    <font>
      <sz val="10"/>
      <color theme="0" tint="-0.499984740745262"/>
      <name val="Tahoma"/>
      <charset val="134"/>
    </font>
    <font>
      <i/>
      <sz val="10"/>
      <color theme="1"/>
      <name val="Tahoma"/>
      <charset val="134"/>
    </font>
    <font>
      <b/>
      <sz val="10"/>
      <color rgb="FFFF0000"/>
      <name val="Tahoma"/>
      <charset val="134"/>
    </font>
    <font>
      <b/>
      <sz val="11"/>
      <color theme="1"/>
      <name val="Arial"/>
      <charset val="134"/>
    </font>
    <font>
      <sz val="10"/>
      <color rgb="FFFF0000"/>
      <name val="宋体"/>
      <charset val="134"/>
    </font>
    <font>
      <sz val="10"/>
      <color rgb="FFFF0000"/>
      <name val="Tahoma"/>
      <charset val="134"/>
    </font>
    <font>
      <sz val="12"/>
      <color theme="1"/>
      <name val="Arial"/>
      <charset val="134"/>
    </font>
    <font>
      <b/>
      <sz val="10"/>
      <name val="Tahoma"/>
      <charset val="134"/>
    </font>
    <font>
      <sz val="10"/>
      <color rgb="FF403E3E"/>
      <name val="Tahoma"/>
      <charset val="134"/>
    </font>
    <font>
      <b/>
      <sz val="10"/>
      <color rgb="FF403E3E"/>
      <name val="Tahoma"/>
      <charset val="134"/>
    </font>
    <font>
      <sz val="11"/>
      <color rgb="FF403E3E"/>
      <name val="Tahoma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trike/>
      <sz val="10"/>
      <color theme="1"/>
      <name val="Tahoma"/>
      <charset val="134"/>
    </font>
    <font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37" fillId="8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14" fontId="1" fillId="0" borderId="0" xfId="0" applyNumberFormat="1" applyFont="1" applyAlignment="1">
      <alignment horizontal="center" vertical="center"/>
    </xf>
    <xf numFmtId="0" fontId="5" fillId="0" borderId="0" xfId="6" applyFont="1" applyFill="1" applyBorder="1" applyAlignment="1">
      <alignment horizontal="left" vertical="center" indent="1"/>
    </xf>
    <xf numFmtId="0" fontId="5" fillId="0" borderId="0" xfId="6" applyFont="1" applyFill="1" applyAlignment="1">
      <alignment horizontal="left" vertical="center" inden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6" fillId="0" borderId="0" xfId="6" applyFont="1" applyFill="1" applyBorder="1" applyAlignment="1">
      <alignment horizontal="left" vertical="center" indent="1"/>
    </xf>
    <xf numFmtId="0" fontId="6" fillId="0" borderId="0" xfId="6" applyFont="1" applyFill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1" fillId="0" borderId="0" xfId="0" applyFont="1" applyFill="1"/>
    <xf numFmtId="14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2" borderId="6" xfId="0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18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" fillId="0" borderId="0" xfId="0" applyFont="1" applyBorder="1"/>
    <xf numFmtId="0" fontId="16" fillId="0" borderId="0" xfId="0" applyFont="1"/>
    <xf numFmtId="0" fontId="19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181" fontId="6" fillId="0" borderId="0" xfId="6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/>
    </xf>
    <xf numFmtId="0" fontId="21" fillId="0" borderId="13" xfId="0" applyFont="1" applyBorder="1" applyAlignment="1">
      <alignment horizontal="left" vertical="center" indent="1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22" fillId="0" borderId="0" xfId="0" applyFont="1"/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Border="1" applyAlignment="1">
      <alignment vertical="center"/>
    </xf>
    <xf numFmtId="24" fontId="0" fillId="2" borderId="0" xfId="0" applyNumberForma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/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26" fontId="0" fillId="2" borderId="0" xfId="0" applyNumberFormat="1" applyFill="1" applyBorder="1" applyAlignment="1">
      <alignment vertical="center"/>
    </xf>
    <xf numFmtId="24" fontId="25" fillId="2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119530</xdr:colOff>
      <xdr:row>0</xdr:row>
      <xdr:rowOff>0</xdr:rowOff>
    </xdr:from>
    <xdr:to>
      <xdr:col>1</xdr:col>
      <xdr:colOff>1161163</xdr:colOff>
      <xdr:row>3</xdr:row>
      <xdr:rowOff>40415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" y="0"/>
          <a:ext cx="1848485" cy="611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929640</xdr:colOff>
      <xdr:row>1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880870" cy="591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les5@hdcvt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ales5@hdcvt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showGridLines="0" tabSelected="1" view="pageBreakPreview" zoomScale="80" zoomScaleNormal="80" workbookViewId="0">
      <selection activeCell="A51" sqref="A51"/>
    </sheetView>
  </sheetViews>
  <sheetFormatPr defaultColWidth="8.87272727272727" defaultRowHeight="15" customHeight="1"/>
  <cols>
    <col min="1" max="1" width="11.5545454545455" style="27" customWidth="1"/>
    <col min="2" max="3" width="21.0909090909091" style="27" customWidth="1"/>
    <col min="4" max="4" width="36.2454545454545" style="27" customWidth="1"/>
    <col min="5" max="5" width="14.2272727272727" style="27" customWidth="1"/>
    <col min="6" max="6" width="22.5" style="27" customWidth="1"/>
    <col min="7" max="7" width="14.2272727272727" style="27" customWidth="1"/>
    <col min="8" max="8" width="18.2727272727273" style="27" customWidth="1"/>
    <col min="9" max="9" width="18" style="27" customWidth="1"/>
    <col min="10" max="10" width="14.8727272727273" style="27" customWidth="1"/>
    <col min="11" max="14" width="8.87272727272727" style="27"/>
    <col min="15" max="15" width="11.1272727272727" style="27"/>
    <col min="16" max="17" width="8.87272727272727" style="27"/>
    <col min="18" max="18" width="11.1272727272727" style="27"/>
    <col min="19" max="16384" width="8.87272727272727" style="27"/>
  </cols>
  <sheetData>
    <row r="1" customHeight="1" spans="1:10">
      <c r="H1" s="60" t="s">
        <v>0</v>
      </c>
      <c r="I1" s="60"/>
      <c r="J1" s="60"/>
    </row>
    <row r="2" customHeight="1" spans="1:10">
      <c r="H2" s="60"/>
      <c r="I2" s="60"/>
      <c r="J2" s="60"/>
    </row>
    <row r="3" customHeight="1" spans="1:10">
      <c r="H3" s="61"/>
      <c r="I3" s="61"/>
      <c r="J3" s="61"/>
    </row>
    <row r="4" customHeight="1" spans="1:10">
      <c r="A4" s="10" t="s">
        <v>1</v>
      </c>
      <c r="B4" s="10"/>
      <c r="C4" s="10"/>
      <c r="D4" s="10"/>
      <c r="E4" s="10"/>
      <c r="F4" s="10"/>
      <c r="G4" s="10"/>
      <c r="H4" s="62" t="s">
        <v>2</v>
      </c>
      <c r="J4" s="11" t="s">
        <v>3</v>
      </c>
    </row>
    <row r="5" customHeight="1" spans="1:10">
      <c r="A5" s="13" t="s">
        <v>4</v>
      </c>
      <c r="B5" s="13"/>
      <c r="C5" s="13"/>
      <c r="D5" s="13"/>
      <c r="E5" s="13"/>
      <c r="F5" s="13"/>
      <c r="G5" s="13"/>
      <c r="H5" s="2" t="s">
        <v>5</v>
      </c>
      <c r="I5" s="63"/>
      <c r="J5" s="64">
        <v>46174</v>
      </c>
    </row>
    <row r="6" customHeight="1" spans="1:10">
      <c r="A6" s="16" t="s">
        <v>6</v>
      </c>
      <c r="B6" s="16"/>
      <c r="C6" s="17"/>
      <c r="D6" s="13"/>
      <c r="E6" s="13"/>
      <c r="F6" s="13"/>
      <c r="G6" s="13"/>
      <c r="H6" s="22" t="s">
        <v>7</v>
      </c>
      <c r="I6" s="23">
        <f>J35</f>
        <v>68933.15</v>
      </c>
      <c r="J6" s="23"/>
    </row>
    <row r="7" customHeight="1" spans="1:10">
      <c r="A7" s="19" t="s">
        <v>8</v>
      </c>
      <c r="B7" s="19"/>
      <c r="C7" s="19"/>
      <c r="D7" s="16"/>
      <c r="E7" s="17"/>
      <c r="F7" s="17"/>
      <c r="G7" s="17"/>
      <c r="H7" s="22"/>
      <c r="I7" s="23"/>
      <c r="J7" s="23"/>
    </row>
    <row r="8" customHeight="1" spans="1:10">
      <c r="A8" s="65" t="s">
        <v>9</v>
      </c>
      <c r="H8" s="22"/>
      <c r="I8" s="23"/>
      <c r="J8" s="23"/>
    </row>
    <row r="9" customHeight="1" spans="1:10">
      <c r="H9" s="66"/>
      <c r="I9" s="5"/>
    </row>
    <row r="10" customHeight="1" spans="1:10">
      <c r="H10" s="66"/>
      <c r="I10" s="5"/>
    </row>
    <row r="11" customHeight="1" spans="1:10">
      <c r="A11" s="10" t="s">
        <v>10</v>
      </c>
      <c r="B11" s="10"/>
      <c r="C11" s="10"/>
      <c r="D11" s="10"/>
      <c r="E11" s="10"/>
      <c r="F11" s="10"/>
      <c r="G11" s="10"/>
      <c r="H11" s="24" t="s">
        <v>11</v>
      </c>
      <c r="I11" s="24"/>
    </row>
    <row r="12" customHeight="1" spans="1:10">
      <c r="A12" s="10" t="s">
        <v>12</v>
      </c>
      <c r="B12" s="10"/>
      <c r="C12" s="10"/>
      <c r="D12" s="10"/>
      <c r="E12" s="10"/>
      <c r="F12" s="10"/>
      <c r="G12" s="10"/>
      <c r="H12" s="25" t="s">
        <v>13</v>
      </c>
      <c r="I12" s="25"/>
      <c r="J12" s="25"/>
    </row>
    <row r="13" customHeight="1" spans="1:10">
      <c r="A13" s="13" t="s">
        <v>14</v>
      </c>
      <c r="B13" s="13"/>
      <c r="C13" s="13"/>
      <c r="D13" s="13"/>
      <c r="E13" s="13"/>
      <c r="F13" s="13"/>
      <c r="G13" s="13"/>
      <c r="H13" s="25"/>
      <c r="I13" s="25"/>
      <c r="J13" s="25"/>
    </row>
    <row r="14" customHeight="1" spans="1:10">
      <c r="A14" s="16" t="s">
        <v>15</v>
      </c>
      <c r="B14" s="16"/>
      <c r="C14" s="16"/>
      <c r="D14" s="16"/>
      <c r="E14" s="17"/>
      <c r="F14" s="17"/>
      <c r="G14" s="17"/>
      <c r="H14" s="25"/>
      <c r="I14" s="25"/>
      <c r="J14" s="25"/>
    </row>
    <row r="15" customHeight="1" spans="1:10">
      <c r="A15" s="16" t="s">
        <v>16</v>
      </c>
      <c r="B15" s="16"/>
      <c r="C15" s="16"/>
      <c r="D15" s="16"/>
      <c r="E15" s="17"/>
      <c r="F15" s="17"/>
      <c r="G15" s="17"/>
      <c r="H15" s="25"/>
      <c r="I15" s="25"/>
      <c r="J15" s="25"/>
    </row>
    <row r="16" customHeight="1" spans="1:10">
      <c r="A16" s="16"/>
      <c r="B16" s="28"/>
      <c r="C16" s="28"/>
      <c r="D16" s="16"/>
      <c r="E16" s="17"/>
      <c r="F16" s="17"/>
      <c r="G16" s="17"/>
      <c r="H16" s="25"/>
      <c r="I16" s="25"/>
      <c r="J16" s="25"/>
    </row>
    <row r="17" customFormat="1" customHeight="1" spans="1:12">
      <c r="A17" s="16"/>
      <c r="B17" s="28"/>
      <c r="C17" s="28"/>
      <c r="D17" s="16"/>
      <c r="E17" s="17"/>
      <c r="F17" s="17"/>
      <c r="G17" s="17"/>
      <c r="H17" s="25"/>
      <c r="I17" s="25"/>
      <c r="J17" s="25"/>
    </row>
    <row r="18" customFormat="1" customHeight="1" spans="1:12">
      <c r="A18" s="28"/>
      <c r="B18" s="28"/>
      <c r="C18" s="28"/>
      <c r="D18" s="16"/>
      <c r="E18" s="17"/>
      <c r="F18" s="17"/>
      <c r="G18" s="17"/>
      <c r="H18" s="25"/>
      <c r="I18" s="25"/>
      <c r="J18" s="25"/>
    </row>
    <row r="19" customFormat="1" customHeight="1" spans="1:12">
      <c r="A19" s="28"/>
      <c r="B19" s="28"/>
      <c r="C19" s="28"/>
      <c r="D19" s="16"/>
      <c r="E19" s="17"/>
      <c r="F19" s="17"/>
      <c r="G19" s="17"/>
      <c r="J19" s="63"/>
    </row>
    <row r="20" customFormat="1" customHeight="1" spans="1:12">
      <c r="A20" s="28"/>
      <c r="B20" s="28"/>
      <c r="C20" s="28"/>
      <c r="D20" s="16"/>
      <c r="E20" s="17"/>
      <c r="F20" s="17"/>
      <c r="G20" s="17"/>
      <c r="H20" s="67"/>
      <c r="I20" s="27"/>
      <c r="J20" s="27"/>
    </row>
    <row r="21" s="59" customFormat="1" ht="30" customHeight="1" spans="1:12">
      <c r="A21" s="68" t="s">
        <v>17</v>
      </c>
      <c r="B21" s="68" t="s">
        <v>18</v>
      </c>
      <c r="C21" s="68" t="s">
        <v>19</v>
      </c>
      <c r="D21" s="69" t="s">
        <v>20</v>
      </c>
      <c r="E21" s="70" t="s">
        <v>21</v>
      </c>
      <c r="F21" s="70" t="s">
        <v>22</v>
      </c>
      <c r="G21" s="71" t="s">
        <v>23</v>
      </c>
      <c r="H21" s="71" t="s">
        <v>24</v>
      </c>
      <c r="I21" s="71" t="s">
        <v>25</v>
      </c>
      <c r="J21" s="71" t="s">
        <v>26</v>
      </c>
      <c r="K21" s="72"/>
      <c r="L21" s="73"/>
    </row>
    <row r="22" s="59" customFormat="1" ht="30" customHeight="1" spans="1:12">
      <c r="A22" s="35">
        <v>5100</v>
      </c>
      <c r="B22" s="74" t="s">
        <v>27</v>
      </c>
      <c r="C22" s="35" t="s">
        <v>28</v>
      </c>
      <c r="D22" s="75" t="s">
        <v>29</v>
      </c>
      <c r="E22" s="76" t="s">
        <v>30</v>
      </c>
      <c r="F22" s="76" t="s">
        <v>31</v>
      </c>
      <c r="G22" s="36" t="s">
        <v>32</v>
      </c>
      <c r="H22" s="36">
        <v>1000</v>
      </c>
      <c r="I22" s="77">
        <v>4</v>
      </c>
      <c r="J22" s="78">
        <f t="shared" ref="J22:J32" si="0">I22*H22</f>
        <v>4000</v>
      </c>
      <c r="K22" s="72"/>
      <c r="L22" s="73"/>
    </row>
    <row r="23" s="59" customFormat="1" ht="30" customHeight="1" spans="1:12">
      <c r="A23" s="35">
        <v>5102</v>
      </c>
      <c r="B23" s="74" t="s">
        <v>33</v>
      </c>
      <c r="C23" s="35" t="s">
        <v>34</v>
      </c>
      <c r="D23" s="75" t="s">
        <v>35</v>
      </c>
      <c r="E23" s="76" t="s">
        <v>30</v>
      </c>
      <c r="F23" s="76" t="s">
        <v>31</v>
      </c>
      <c r="G23" s="36" t="s">
        <v>32</v>
      </c>
      <c r="H23" s="36">
        <v>115</v>
      </c>
      <c r="I23" s="77">
        <v>14.85</v>
      </c>
      <c r="J23" s="78">
        <f t="shared" si="0"/>
        <v>1707.75</v>
      </c>
      <c r="K23" s="72"/>
      <c r="L23" s="73"/>
    </row>
    <row r="24" s="59" customFormat="1" ht="30" customHeight="1" spans="1:12">
      <c r="A24" s="35">
        <v>5102</v>
      </c>
      <c r="B24" s="74" t="s">
        <v>36</v>
      </c>
      <c r="C24" s="35" t="s">
        <v>37</v>
      </c>
      <c r="D24" s="75" t="s">
        <v>38</v>
      </c>
      <c r="E24" s="76" t="s">
        <v>30</v>
      </c>
      <c r="F24" s="76" t="s">
        <v>31</v>
      </c>
      <c r="G24" s="36" t="s">
        <v>32</v>
      </c>
      <c r="H24" s="36">
        <v>160</v>
      </c>
      <c r="I24" s="77">
        <v>32.45</v>
      </c>
      <c r="J24" s="78">
        <f t="shared" si="0"/>
        <v>5192</v>
      </c>
      <c r="K24" s="72"/>
      <c r="L24" s="73"/>
    </row>
    <row r="25" s="59" customFormat="1" ht="30" customHeight="1" spans="1:12">
      <c r="A25" s="35">
        <v>5102</v>
      </c>
      <c r="B25" s="74" t="s">
        <v>39</v>
      </c>
      <c r="C25" s="35" t="s">
        <v>40</v>
      </c>
      <c r="D25" s="75" t="s">
        <v>41</v>
      </c>
      <c r="E25" s="76" t="s">
        <v>30</v>
      </c>
      <c r="F25" s="76" t="s">
        <v>31</v>
      </c>
      <c r="G25" s="36" t="s">
        <v>32</v>
      </c>
      <c r="H25" s="36">
        <v>100</v>
      </c>
      <c r="I25" s="77">
        <v>24.2</v>
      </c>
      <c r="J25" s="78">
        <f t="shared" si="0"/>
        <v>2420</v>
      </c>
      <c r="K25" s="72"/>
      <c r="L25" s="73"/>
    </row>
    <row r="26" s="59" customFormat="1" ht="30" customHeight="1" spans="1:12">
      <c r="A26" s="35">
        <v>5102</v>
      </c>
      <c r="B26" s="74" t="s">
        <v>42</v>
      </c>
      <c r="C26" s="35" t="s">
        <v>43</v>
      </c>
      <c r="D26" s="75" t="s">
        <v>44</v>
      </c>
      <c r="E26" s="76" t="s">
        <v>30</v>
      </c>
      <c r="F26" s="76" t="s">
        <v>31</v>
      </c>
      <c r="G26" s="36" t="s">
        <v>32</v>
      </c>
      <c r="H26" s="36">
        <v>120</v>
      </c>
      <c r="I26" s="77">
        <v>23.65</v>
      </c>
      <c r="J26" s="78">
        <f t="shared" si="0"/>
        <v>2838</v>
      </c>
      <c r="K26" s="72"/>
      <c r="L26" s="73"/>
    </row>
    <row r="27" s="59" customFormat="1" ht="30" customHeight="1" spans="1:12">
      <c r="A27" s="35">
        <v>5104</v>
      </c>
      <c r="B27" s="74" t="s">
        <v>45</v>
      </c>
      <c r="C27" s="35" t="s">
        <v>46</v>
      </c>
      <c r="D27" s="75" t="s">
        <v>47</v>
      </c>
      <c r="E27" s="76" t="s">
        <v>30</v>
      </c>
      <c r="F27" s="76" t="s">
        <v>31</v>
      </c>
      <c r="G27" s="36" t="s">
        <v>32</v>
      </c>
      <c r="H27" s="36">
        <v>100</v>
      </c>
      <c r="I27" s="77">
        <v>56.65</v>
      </c>
      <c r="J27" s="78">
        <f t="shared" si="0"/>
        <v>5665</v>
      </c>
      <c r="K27" s="72"/>
      <c r="L27" s="73"/>
    </row>
    <row r="28" customFormat="1" ht="30" customHeight="1" spans="1:12">
      <c r="A28" s="35">
        <v>5097</v>
      </c>
      <c r="B28" s="74" t="s">
        <v>48</v>
      </c>
      <c r="C28" s="35" t="s">
        <v>49</v>
      </c>
      <c r="D28" s="75" t="s">
        <v>50</v>
      </c>
      <c r="E28" s="76" t="s">
        <v>30</v>
      </c>
      <c r="F28" s="76" t="s">
        <v>31</v>
      </c>
      <c r="G28" s="36" t="s">
        <v>32</v>
      </c>
      <c r="H28" s="36">
        <v>100</v>
      </c>
      <c r="I28" s="78">
        <v>29.15</v>
      </c>
      <c r="J28" s="78">
        <f t="shared" si="0"/>
        <v>2915</v>
      </c>
      <c r="K28" s="79"/>
    </row>
    <row r="29" customFormat="1" ht="30" customHeight="1" spans="1:12">
      <c r="A29" s="35">
        <v>5097</v>
      </c>
      <c r="B29" s="74" t="s">
        <v>51</v>
      </c>
      <c r="C29" s="35" t="s">
        <v>52</v>
      </c>
      <c r="D29" s="75" t="s">
        <v>53</v>
      </c>
      <c r="E29" s="76" t="s">
        <v>30</v>
      </c>
      <c r="F29" s="76" t="s">
        <v>31</v>
      </c>
      <c r="G29" s="36" t="s">
        <v>32</v>
      </c>
      <c r="H29" s="36">
        <v>12</v>
      </c>
      <c r="I29" s="78">
        <v>617.65</v>
      </c>
      <c r="J29" s="78">
        <f t="shared" si="0"/>
        <v>7411.8</v>
      </c>
      <c r="K29" s="79"/>
    </row>
    <row r="30" customFormat="1" ht="30" customHeight="1" spans="1:12">
      <c r="A30" s="35">
        <v>5097</v>
      </c>
      <c r="B30" s="74" t="s">
        <v>54</v>
      </c>
      <c r="C30" s="35" t="s">
        <v>55</v>
      </c>
      <c r="D30" s="75" t="s">
        <v>56</v>
      </c>
      <c r="E30" s="76" t="s">
        <v>30</v>
      </c>
      <c r="F30" s="76" t="s">
        <v>31</v>
      </c>
      <c r="G30" s="36" t="s">
        <v>32</v>
      </c>
      <c r="H30" s="36">
        <v>1020</v>
      </c>
      <c r="I30" s="77">
        <v>10.23</v>
      </c>
      <c r="J30" s="78">
        <f t="shared" si="0"/>
        <v>10434.6</v>
      </c>
      <c r="K30" s="79"/>
    </row>
    <row r="31" customFormat="1" ht="30" customHeight="1" spans="1:12">
      <c r="A31" s="35">
        <v>5097</v>
      </c>
      <c r="B31" s="74" t="s">
        <v>57</v>
      </c>
      <c r="C31" s="35" t="s">
        <v>58</v>
      </c>
      <c r="D31" s="75" t="s">
        <v>56</v>
      </c>
      <c r="E31" s="76" t="s">
        <v>30</v>
      </c>
      <c r="F31" s="76" t="s">
        <v>31</v>
      </c>
      <c r="G31" s="36" t="s">
        <v>32</v>
      </c>
      <c r="H31" s="36">
        <v>1040</v>
      </c>
      <c r="I31" s="77">
        <v>16.5</v>
      </c>
      <c r="J31" s="78">
        <f t="shared" si="0"/>
        <v>17160</v>
      </c>
      <c r="K31" s="79"/>
    </row>
    <row r="32" customFormat="1" ht="30" customHeight="1" spans="1:12">
      <c r="A32" s="36">
        <v>5097</v>
      </c>
      <c r="B32" s="80" t="s">
        <v>59</v>
      </c>
      <c r="C32" s="35" t="s">
        <v>60</v>
      </c>
      <c r="D32" s="75" t="s">
        <v>61</v>
      </c>
      <c r="E32" s="76" t="s">
        <v>30</v>
      </c>
      <c r="F32" s="76" t="s">
        <v>31</v>
      </c>
      <c r="G32" s="36" t="s">
        <v>32</v>
      </c>
      <c r="H32" s="36">
        <v>100</v>
      </c>
      <c r="I32" s="81">
        <v>32.45</v>
      </c>
      <c r="J32" s="82">
        <f t="shared" si="0"/>
        <v>3245</v>
      </c>
      <c r="K32" s="79"/>
    </row>
    <row r="33" customFormat="1" ht="30" customHeight="1" spans="1:11">
      <c r="A33" s="83"/>
      <c r="B33" s="83"/>
      <c r="C33" s="83"/>
      <c r="D33" s="83"/>
      <c r="E33" s="83"/>
      <c r="F33" s="83"/>
      <c r="G33" s="83"/>
      <c r="H33" s="52">
        <f>SUM(H22:H32)</f>
        <v>3867</v>
      </c>
      <c r="I33" s="84" t="s">
        <v>62</v>
      </c>
      <c r="J33" s="85">
        <f>SUM(J22:J32)</f>
        <v>62989.15</v>
      </c>
      <c r="K33" s="79"/>
    </row>
    <row r="34" customFormat="1" ht="30" customHeight="1" spans="1:11">
      <c r="A34" s="83"/>
      <c r="B34" s="83"/>
      <c r="C34" s="83"/>
      <c r="D34" s="83"/>
      <c r="E34" s="83"/>
      <c r="F34" s="83"/>
      <c r="G34" s="83"/>
      <c r="H34" s="52"/>
      <c r="I34" s="84" t="s">
        <v>63</v>
      </c>
      <c r="J34" s="85">
        <v>5944</v>
      </c>
      <c r="K34" s="79"/>
    </row>
    <row r="35" ht="30" customHeight="1" spans="1:11">
      <c r="A35" s="83" t="s">
        <v>64</v>
      </c>
      <c r="B35" s="83"/>
      <c r="C35" s="83"/>
      <c r="D35" s="83"/>
      <c r="E35" s="83"/>
      <c r="F35" s="83"/>
      <c r="G35" s="83"/>
      <c r="H35" s="52"/>
      <c r="I35" s="84" t="s">
        <v>65</v>
      </c>
      <c r="J35" s="85">
        <f>SUM(J33:J34)</f>
        <v>68933.15</v>
      </c>
      <c r="K35" s="79"/>
    </row>
    <row r="36" ht="30" customHeight="1" spans="1:11">
      <c r="A36" s="86" t="s">
        <v>66</v>
      </c>
      <c r="B36" s="86"/>
      <c r="C36" s="86"/>
      <c r="D36" s="86"/>
      <c r="E36" s="86"/>
      <c r="F36" s="86"/>
      <c r="G36" s="86"/>
      <c r="H36" s="87"/>
      <c r="J36" s="63"/>
      <c r="K36" s="88"/>
    </row>
    <row r="37" ht="30" customHeight="1" spans="1:11">
      <c r="A37" s="86"/>
      <c r="B37" s="86"/>
      <c r="C37" s="86"/>
      <c r="D37" s="86"/>
      <c r="E37" s="86"/>
      <c r="F37" s="86"/>
      <c r="G37" s="86"/>
      <c r="H37" s="87"/>
      <c r="J37" s="63"/>
    </row>
    <row r="38" customHeight="1" spans="1:11">
      <c r="A38" s="86"/>
      <c r="B38" s="86"/>
      <c r="C38" s="86"/>
      <c r="D38" s="86"/>
      <c r="E38" s="86"/>
      <c r="F38" s="86"/>
      <c r="G38" s="86"/>
      <c r="H38" s="87"/>
      <c r="J38" s="89"/>
    </row>
    <row r="39" customHeight="1" spans="1:11">
      <c r="A39" s="90" t="s">
        <v>67</v>
      </c>
      <c r="B39" s="13"/>
      <c r="C39" s="13"/>
      <c r="D39" s="91"/>
      <c r="E39" s="91"/>
      <c r="F39" s="91"/>
      <c r="G39" s="91"/>
      <c r="H39" s="91"/>
      <c r="J39" s="63"/>
    </row>
    <row r="40" customHeight="1" spans="1:11">
      <c r="A40" s="65"/>
      <c r="B40" s="92"/>
      <c r="C40" s="92"/>
      <c r="D40" s="93"/>
      <c r="E40" s="93"/>
      <c r="F40" s="93"/>
      <c r="G40" s="93"/>
      <c r="H40" s="93"/>
      <c r="J40" s="63"/>
    </row>
    <row r="41" customHeight="1" spans="1:11">
      <c r="A41" s="94" t="s">
        <v>68</v>
      </c>
      <c r="B41" s="94"/>
      <c r="C41" s="92"/>
      <c r="D41" s="95"/>
      <c r="E41" s="95"/>
      <c r="F41" s="95"/>
      <c r="G41" s="95"/>
      <c r="H41" s="95"/>
      <c r="J41" s="63"/>
    </row>
    <row r="42" customHeight="1" spans="1:11">
      <c r="A42" s="87"/>
      <c r="D42" s="96" t="s">
        <v>69</v>
      </c>
      <c r="E42" s="96"/>
      <c r="F42" s="96"/>
      <c r="G42" s="96"/>
      <c r="H42" s="96"/>
    </row>
    <row r="44" customHeight="1" spans="1:11">
      <c r="D44" s="97" t="s">
        <v>70</v>
      </c>
      <c r="E44" s="97"/>
      <c r="F44" s="97"/>
      <c r="G44" s="97"/>
      <c r="H44" s="97"/>
    </row>
    <row r="48" customHeight="1" spans="1:11">
      <c r="K48" s="79"/>
    </row>
    <row r="49" customHeight="1" spans="1:11">
      <c r="A49" s="98"/>
      <c r="H49" s="88"/>
      <c r="K49" s="88"/>
    </row>
    <row r="51" customHeight="1" spans="1:11">
      <c r="A51" s="99"/>
    </row>
    <row r="52" customHeight="1" spans="1:11">
      <c r="K52" s="88"/>
    </row>
    <row r="53" customHeight="1" spans="1:11">
      <c r="K53" s="88"/>
    </row>
    <row r="57" customHeight="1" spans="1:11">
      <c r="E57" s="100"/>
      <c r="F57" s="100"/>
      <c r="G57" s="101"/>
      <c r="H57" s="101"/>
    </row>
    <row r="58" customHeight="1" spans="1:11">
      <c r="E58" s="100"/>
      <c r="F58" s="100"/>
      <c r="G58" s="101"/>
      <c r="H58" s="101"/>
    </row>
    <row r="59" customHeight="1" spans="1:11">
      <c r="E59" s="100"/>
      <c r="F59" s="100"/>
      <c r="G59" s="101"/>
      <c r="H59" s="101"/>
    </row>
    <row r="60" customHeight="1" spans="1:11">
      <c r="E60" s="100"/>
      <c r="F60" s="100"/>
      <c r="G60" s="101"/>
      <c r="H60" s="102"/>
    </row>
    <row r="61" customHeight="1" spans="1:11">
      <c r="E61" s="100"/>
      <c r="F61" s="100"/>
      <c r="G61" s="101"/>
      <c r="H61" s="102"/>
    </row>
    <row r="62" customHeight="1" spans="1:11">
      <c r="E62" s="103"/>
      <c r="F62" s="103"/>
      <c r="G62" s="104"/>
      <c r="H62" s="104"/>
    </row>
    <row r="63" customHeight="1" spans="1:11">
      <c r="E63" s="100"/>
      <c r="F63" s="100"/>
      <c r="G63" s="101"/>
      <c r="H63" s="105"/>
      <c r="I63" s="99"/>
    </row>
    <row r="64" customHeight="1" spans="1:11">
      <c r="E64" s="106"/>
      <c r="F64" s="106"/>
      <c r="G64" s="107"/>
      <c r="H64" s="107"/>
      <c r="I64" s="108"/>
    </row>
    <row r="65" customHeight="1" spans="5:9">
      <c r="E65" s="109"/>
      <c r="F65" s="109"/>
      <c r="G65" s="110"/>
      <c r="H65" s="110"/>
    </row>
    <row r="66" customHeight="1" spans="5:9">
      <c r="H66" s="99"/>
    </row>
    <row r="67" customHeight="1" spans="5:9">
      <c r="H67" s="101"/>
      <c r="I67" s="101"/>
    </row>
    <row r="68" customHeight="1" spans="5:9">
      <c r="H68" s="101"/>
      <c r="I68" s="101"/>
    </row>
    <row r="69" customHeight="1" spans="5:9">
      <c r="H69" s="101"/>
      <c r="I69" s="102"/>
    </row>
    <row r="70" customHeight="1" spans="5:9">
      <c r="H70" s="101"/>
      <c r="I70" s="102"/>
    </row>
    <row r="71" customHeight="1" spans="5:9">
      <c r="H71" s="104"/>
      <c r="I71" s="104"/>
    </row>
    <row r="72" customHeight="1" spans="5:9">
      <c r="H72" s="101"/>
      <c r="I72" s="105"/>
    </row>
    <row r="73" customHeight="1" spans="5:9">
      <c r="H73" s="107"/>
      <c r="I73" s="111"/>
    </row>
    <row r="74" customHeight="1" spans="5:9">
      <c r="H74" s="110"/>
      <c r="I74" s="112"/>
    </row>
    <row r="81" customHeight="1" spans="8:8">
      <c r="H81" s="88"/>
    </row>
  </sheetData>
  <mergeCells count="15">
    <mergeCell ref="A4:D4"/>
    <mergeCell ref="A11:D11"/>
    <mergeCell ref="H11:I11"/>
    <mergeCell ref="A12:D12"/>
    <mergeCell ref="A38:D38"/>
    <mergeCell ref="D39:H39"/>
    <mergeCell ref="D40:H40"/>
    <mergeCell ref="A41:B41"/>
    <mergeCell ref="D41:H41"/>
    <mergeCell ref="D42:H42"/>
    <mergeCell ref="H6:H8"/>
    <mergeCell ref="I6:J8"/>
    <mergeCell ref="A36:D37"/>
    <mergeCell ref="H1:J3"/>
    <mergeCell ref="H12:J18"/>
  </mergeCells>
  <hyperlinks>
    <hyperlink ref="A7" r:id="rId2" display="sales5@hdcvt.com" tooltip="mailto:sales5@hdcvt.com"/>
  </hyperlinks>
  <pageMargins left="0.7" right="0.7" top="0.75" bottom="0.75" header="0.3" footer="0.3"/>
  <pageSetup paperSize="9" scale="46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showGridLines="0" zoomScale="90" zoomScaleNormal="90" workbookViewId="0">
      <selection activeCell="K3" sqref="K3:N3"/>
    </sheetView>
  </sheetViews>
  <sheetFormatPr defaultColWidth="8.87272727272727" defaultRowHeight="12.5"/>
  <cols>
    <col min="1" max="1" width="13.7545454545455" style="4" customWidth="1"/>
    <col min="2" max="2" width="22.1545454545455" style="4" customWidth="1"/>
    <col min="3" max="3" width="23.7545454545455" style="4" customWidth="1"/>
    <col min="4" max="4" width="8.62727272727273" style="5" customWidth="1"/>
    <col min="5" max="5" width="10.8" style="6" customWidth="1"/>
    <col min="6" max="6" width="8.62727272727273" style="5" customWidth="1"/>
    <col min="7" max="7" width="7.62727272727273" style="4" customWidth="1"/>
    <col min="8" max="8" width="10.1090909090909" style="4" customWidth="1"/>
    <col min="9" max="9" width="10.2727272727273" style="4" customWidth="1"/>
    <col min="10" max="10" width="10.5545454545455" style="5" customWidth="1"/>
    <col min="11" max="12" width="7.62727272727273" style="5" customWidth="1"/>
    <col min="13" max="13" width="9" style="5" customWidth="1"/>
    <col min="14" max="14" width="7.62727272727273" style="5" customWidth="1"/>
    <col min="15" max="16" width="8.87272727272727" style="4"/>
    <col min="17" max="17" width="11.1272727272727" style="4"/>
    <col min="18" max="16384" width="8.87272727272727" style="4"/>
  </cols>
  <sheetData>
    <row r="1" ht="42" customHeight="1" spans="1:14">
      <c r="A1" s="7"/>
      <c r="B1" s="7"/>
      <c r="C1" s="7"/>
      <c r="D1" s="7"/>
      <c r="E1" s="8"/>
      <c r="F1" s="7"/>
      <c r="G1" s="9" t="s">
        <v>71</v>
      </c>
      <c r="H1" s="9"/>
      <c r="I1" s="9"/>
      <c r="J1" s="9"/>
      <c r="K1" s="9"/>
      <c r="L1" s="9"/>
      <c r="M1" s="9"/>
      <c r="N1" s="9"/>
    </row>
    <row r="2" ht="15" customHeight="1" spans="1:14">
      <c r="A2" s="10" t="s">
        <v>1</v>
      </c>
      <c r="B2" s="10"/>
      <c r="C2" s="10"/>
      <c r="D2" s="11"/>
      <c r="G2" s="11" t="s">
        <v>2</v>
      </c>
      <c r="H2" s="11"/>
      <c r="I2" s="11"/>
      <c r="J2" s="11"/>
      <c r="K2" s="12" t="s">
        <v>3</v>
      </c>
      <c r="L2" s="12"/>
      <c r="M2" s="12"/>
      <c r="N2" s="12"/>
    </row>
    <row r="3" ht="15" customHeight="1" spans="1:14">
      <c r="A3" s="13" t="s">
        <v>4</v>
      </c>
      <c r="B3" s="13"/>
      <c r="C3" s="13"/>
      <c r="D3" s="14"/>
      <c r="G3" s="2" t="s">
        <v>5</v>
      </c>
      <c r="H3" s="2"/>
      <c r="I3" s="2"/>
      <c r="J3" s="2"/>
      <c r="K3" s="15">
        <v>46174</v>
      </c>
      <c r="L3" s="15"/>
      <c r="M3" s="15"/>
      <c r="N3" s="15"/>
    </row>
    <row r="4" ht="15" customHeight="1" spans="1:14">
      <c r="A4" s="16" t="s">
        <v>6</v>
      </c>
      <c r="B4" s="16"/>
      <c r="C4" s="17"/>
      <c r="D4" s="14"/>
      <c r="G4" s="3"/>
      <c r="H4" s="3"/>
      <c r="I4" s="3"/>
      <c r="J4" s="3"/>
      <c r="K4" s="18"/>
      <c r="L4" s="18"/>
      <c r="M4" s="18"/>
      <c r="N4" s="18"/>
    </row>
    <row r="5" ht="15" customHeight="1" spans="1:14">
      <c r="A5" s="19" t="s">
        <v>8</v>
      </c>
      <c r="B5" s="19"/>
      <c r="C5" s="20"/>
      <c r="D5" s="14"/>
      <c r="E5" s="21"/>
      <c r="G5" s="22"/>
      <c r="H5" s="22"/>
      <c r="I5" s="22"/>
      <c r="J5" s="23"/>
      <c r="K5" s="23"/>
      <c r="L5" s="23"/>
      <c r="M5" s="23"/>
      <c r="N5" s="23"/>
    </row>
    <row r="6" ht="15" customHeight="1" spans="1:14">
      <c r="A6" s="4" t="s">
        <v>72</v>
      </c>
      <c r="J6" s="4"/>
      <c r="K6" s="4"/>
      <c r="L6" s="4"/>
      <c r="M6" s="4"/>
    </row>
    <row r="7" ht="15" customHeight="1" spans="1:14">
      <c r="J7" s="4"/>
      <c r="K7" s="4"/>
      <c r="L7" s="4"/>
      <c r="M7" s="4"/>
    </row>
    <row r="8" ht="15" customHeight="1" spans="1:14">
      <c r="J8" s="4"/>
      <c r="K8" s="4"/>
      <c r="L8" s="4"/>
      <c r="M8" s="4"/>
    </row>
    <row r="9" ht="15" customHeight="1" spans="1:14">
      <c r="A9" s="10" t="s">
        <v>10</v>
      </c>
      <c r="B9" s="10"/>
      <c r="C9" s="10"/>
      <c r="D9" s="11"/>
      <c r="G9" s="11" t="s">
        <v>11</v>
      </c>
      <c r="H9" s="11"/>
      <c r="J9" s="4"/>
      <c r="K9" s="4"/>
      <c r="L9" s="4"/>
      <c r="M9" s="4"/>
    </row>
    <row r="10" ht="15" customHeight="1" spans="1:14">
      <c r="A10" s="10" t="s">
        <v>12</v>
      </c>
      <c r="B10" s="10"/>
      <c r="C10" s="10"/>
      <c r="D10" s="24"/>
      <c r="G10" s="25" t="s">
        <v>13</v>
      </c>
      <c r="H10" s="25"/>
      <c r="I10" s="25"/>
      <c r="J10" s="25"/>
      <c r="K10" s="25"/>
      <c r="L10" s="4"/>
      <c r="M10" s="4"/>
    </row>
    <row r="11" ht="15" customHeight="1" spans="1:14">
      <c r="A11" s="13" t="s">
        <v>14</v>
      </c>
      <c r="B11" s="13"/>
      <c r="C11" s="13"/>
      <c r="D11" s="4"/>
      <c r="G11" s="25"/>
      <c r="H11" s="25"/>
      <c r="I11" s="25"/>
      <c r="J11" s="25"/>
      <c r="K11" s="25"/>
      <c r="L11" s="4"/>
      <c r="M11" s="4"/>
    </row>
    <row r="12" ht="15" customHeight="1" spans="1:14">
      <c r="A12" s="16" t="s">
        <v>15</v>
      </c>
      <c r="B12" s="16"/>
      <c r="C12" s="17"/>
      <c r="D12" s="26"/>
      <c r="G12" s="25"/>
      <c r="H12" s="25"/>
      <c r="I12" s="25"/>
      <c r="J12" s="25"/>
      <c r="K12" s="25"/>
      <c r="L12" s="4"/>
      <c r="M12" s="4"/>
    </row>
    <row r="13" ht="15" customHeight="1" spans="1:14">
      <c r="A13" s="16" t="s">
        <v>16</v>
      </c>
      <c r="B13" s="16"/>
      <c r="C13" s="17"/>
      <c r="D13" s="27"/>
      <c r="G13" s="25"/>
      <c r="H13" s="25"/>
      <c r="I13" s="25"/>
      <c r="J13" s="25"/>
      <c r="K13" s="25"/>
      <c r="L13" s="4"/>
      <c r="M13" s="4"/>
    </row>
    <row r="14" ht="15" customHeight="1" spans="1:14">
      <c r="A14" s="16"/>
      <c r="B14" s="28"/>
      <c r="C14" s="29"/>
      <c r="D14" s="27"/>
      <c r="G14" s="25"/>
      <c r="H14" s="25"/>
      <c r="I14" s="25"/>
      <c r="J14" s="25"/>
      <c r="K14" s="25"/>
      <c r="L14" s="4"/>
      <c r="M14" s="4"/>
    </row>
    <row r="15" ht="15" customHeight="1" spans="1:14">
      <c r="A15" s="16"/>
      <c r="B15" s="29"/>
      <c r="C15" s="29"/>
      <c r="D15" s="27"/>
      <c r="G15" s="25"/>
      <c r="H15" s="25"/>
      <c r="I15" s="25"/>
      <c r="J15" s="25"/>
      <c r="K15" s="25"/>
      <c r="L15" s="4"/>
      <c r="M15" s="4"/>
    </row>
    <row r="16" ht="15" customHeight="1" spans="1:14">
      <c r="A16" s="29"/>
      <c r="B16" s="29"/>
      <c r="C16" s="29"/>
      <c r="D16" s="27"/>
      <c r="G16" s="25"/>
      <c r="H16" s="25"/>
      <c r="I16" s="25"/>
      <c r="J16" s="25"/>
      <c r="K16" s="25"/>
      <c r="L16" s="4"/>
      <c r="M16" s="4"/>
    </row>
    <row r="17" ht="15" customHeight="1" spans="1:17">
      <c r="A17" s="29"/>
      <c r="B17" s="29"/>
      <c r="C17" s="29"/>
      <c r="D17" s="27"/>
      <c r="M17" s="4"/>
    </row>
    <row r="18" ht="15" customHeight="1" spans="1:17">
      <c r="G18" s="5"/>
      <c r="H18" s="5"/>
      <c r="I18" s="5"/>
    </row>
    <row r="19" s="1" customFormat="1" ht="42" customHeight="1" spans="1:17">
      <c r="A19" s="30" t="s">
        <v>73</v>
      </c>
      <c r="B19" s="31" t="s">
        <v>18</v>
      </c>
      <c r="C19" s="31" t="s">
        <v>19</v>
      </c>
      <c r="D19" s="32" t="s">
        <v>74</v>
      </c>
      <c r="E19" s="33" t="s">
        <v>75</v>
      </c>
      <c r="F19" s="32" t="s">
        <v>76</v>
      </c>
      <c r="G19" s="32" t="s">
        <v>77</v>
      </c>
      <c r="H19" s="32" t="s">
        <v>78</v>
      </c>
      <c r="I19" s="32" t="s">
        <v>79</v>
      </c>
      <c r="J19" s="32" t="s">
        <v>80</v>
      </c>
      <c r="K19" s="32" t="s">
        <v>81</v>
      </c>
      <c r="L19" s="32" t="s">
        <v>82</v>
      </c>
      <c r="M19" s="32" t="s">
        <v>83</v>
      </c>
      <c r="N19" s="34" t="s">
        <v>84</v>
      </c>
    </row>
    <row r="20" s="1" customFormat="1" ht="24" customHeight="1" spans="1:17">
      <c r="A20" s="35">
        <v>5100</v>
      </c>
      <c r="B20" s="35" t="s">
        <v>27</v>
      </c>
      <c r="C20" s="35" t="s">
        <v>28</v>
      </c>
      <c r="D20" s="36">
        <f>F20*E20</f>
        <v>990</v>
      </c>
      <c r="E20" s="37">
        <v>33</v>
      </c>
      <c r="F20" s="38">
        <v>30</v>
      </c>
      <c r="G20" s="39">
        <v>5.7</v>
      </c>
      <c r="H20" s="39">
        <f t="shared" ref="H20:H29" si="0">G20*E20</f>
        <v>188.1</v>
      </c>
      <c r="I20" s="39">
        <v>6.7</v>
      </c>
      <c r="J20" s="39">
        <f t="shared" ref="J20:J29" si="1">I20*E20</f>
        <v>221.1</v>
      </c>
      <c r="K20" s="39">
        <v>38</v>
      </c>
      <c r="L20" s="39">
        <v>28</v>
      </c>
      <c r="M20" s="39">
        <v>21</v>
      </c>
      <c r="N20" s="40">
        <f t="shared" ref="N20:N36" si="2">K20*M20*L20*E20/1000000</f>
        <v>0.737352</v>
      </c>
    </row>
    <row r="21" s="1" customFormat="1" ht="27" customHeight="1" spans="1:17">
      <c r="A21" s="35">
        <v>5100</v>
      </c>
      <c r="B21" s="35" t="s">
        <v>27</v>
      </c>
      <c r="C21" s="35" t="s">
        <v>28</v>
      </c>
      <c r="D21" s="36">
        <v>10</v>
      </c>
      <c r="E21" s="37">
        <v>1</v>
      </c>
      <c r="F21" s="38">
        <v>10</v>
      </c>
      <c r="G21" s="39">
        <v>1.3</v>
      </c>
      <c r="H21" s="39">
        <f t="shared" si="0"/>
        <v>1.3</v>
      </c>
      <c r="I21" s="39">
        <v>2.3</v>
      </c>
      <c r="J21" s="39">
        <f t="shared" si="1"/>
        <v>2.3</v>
      </c>
      <c r="K21" s="39">
        <v>38</v>
      </c>
      <c r="L21" s="39">
        <v>28</v>
      </c>
      <c r="M21" s="39">
        <v>21</v>
      </c>
      <c r="N21" s="40">
        <f t="shared" si="2"/>
        <v>0.022344</v>
      </c>
    </row>
    <row r="22" s="1" customFormat="1" ht="27" customHeight="1" spans="1:17">
      <c r="A22" s="35">
        <v>5102</v>
      </c>
      <c r="B22" s="35" t="s">
        <v>33</v>
      </c>
      <c r="C22" s="35" t="s">
        <v>34</v>
      </c>
      <c r="D22" s="36">
        <v>60</v>
      </c>
      <c r="E22" s="37">
        <v>1</v>
      </c>
      <c r="F22" s="38">
        <v>60</v>
      </c>
      <c r="G22" s="39">
        <v>19.6</v>
      </c>
      <c r="H22" s="39">
        <f t="shared" si="0"/>
        <v>19.6</v>
      </c>
      <c r="I22" s="39">
        <v>20.6</v>
      </c>
      <c r="J22" s="39">
        <f t="shared" si="1"/>
        <v>20.6</v>
      </c>
      <c r="K22" s="39">
        <v>49.5</v>
      </c>
      <c r="L22" s="39">
        <v>35.5</v>
      </c>
      <c r="M22" s="39">
        <v>34.2</v>
      </c>
      <c r="N22" s="40">
        <f t="shared" si="2"/>
        <v>0.06009795</v>
      </c>
    </row>
    <row r="23" s="1" customFormat="1" ht="26" customHeight="1" spans="1:17">
      <c r="A23" s="35">
        <v>5102</v>
      </c>
      <c r="B23" s="35" t="s">
        <v>33</v>
      </c>
      <c r="C23" s="35" t="s">
        <v>34</v>
      </c>
      <c r="D23" s="36">
        <v>55</v>
      </c>
      <c r="E23" s="37">
        <v>1</v>
      </c>
      <c r="F23" s="38">
        <v>55</v>
      </c>
      <c r="G23" s="39">
        <v>17</v>
      </c>
      <c r="H23" s="39">
        <f t="shared" si="0"/>
        <v>17</v>
      </c>
      <c r="I23" s="39">
        <v>18</v>
      </c>
      <c r="J23" s="39">
        <f t="shared" si="1"/>
        <v>18</v>
      </c>
      <c r="K23" s="39">
        <v>49.5</v>
      </c>
      <c r="L23" s="39">
        <v>35.5</v>
      </c>
      <c r="M23" s="39">
        <v>34.2</v>
      </c>
      <c r="N23" s="40">
        <f t="shared" si="2"/>
        <v>0.06009795</v>
      </c>
    </row>
    <row r="24" s="1" customFormat="1" ht="26" customHeight="1" spans="1:17">
      <c r="A24" s="35">
        <v>5102</v>
      </c>
      <c r="B24" s="35" t="s">
        <v>36</v>
      </c>
      <c r="C24" s="35" t="s">
        <v>37</v>
      </c>
      <c r="D24" s="36">
        <v>160</v>
      </c>
      <c r="E24" s="37">
        <f>D24/F24</f>
        <v>4</v>
      </c>
      <c r="F24" s="38">
        <v>40</v>
      </c>
      <c r="G24" s="39">
        <v>16.5</v>
      </c>
      <c r="H24" s="39">
        <f t="shared" si="0"/>
        <v>66</v>
      </c>
      <c r="I24" s="39">
        <v>17.4</v>
      </c>
      <c r="J24" s="39">
        <f t="shared" si="1"/>
        <v>69.6</v>
      </c>
      <c r="K24" s="39">
        <v>35.3</v>
      </c>
      <c r="L24" s="39">
        <v>31.4</v>
      </c>
      <c r="M24" s="39">
        <v>44.8</v>
      </c>
      <c r="N24" s="40">
        <f t="shared" si="2"/>
        <v>0.198628864</v>
      </c>
    </row>
    <row r="25" s="1" customFormat="1" ht="25" customHeight="1" spans="1:17">
      <c r="A25" s="35">
        <v>5102</v>
      </c>
      <c r="B25" s="35" t="s">
        <v>39</v>
      </c>
      <c r="C25" s="35" t="s">
        <v>40</v>
      </c>
      <c r="D25" s="36">
        <f>F25*E25</f>
        <v>90</v>
      </c>
      <c r="E25" s="37">
        <v>3</v>
      </c>
      <c r="F25" s="38">
        <v>30</v>
      </c>
      <c r="G25" s="39">
        <v>16.1</v>
      </c>
      <c r="H25" s="39">
        <f t="shared" si="0"/>
        <v>48.3</v>
      </c>
      <c r="I25" s="39">
        <v>17</v>
      </c>
      <c r="J25" s="39">
        <f t="shared" si="1"/>
        <v>51</v>
      </c>
      <c r="K25" s="39">
        <v>42</v>
      </c>
      <c r="L25" s="39">
        <v>40.5</v>
      </c>
      <c r="M25" s="39">
        <v>36.5</v>
      </c>
      <c r="N25" s="40">
        <f t="shared" si="2"/>
        <v>0.1862595</v>
      </c>
    </row>
    <row r="26" s="1" customFormat="1" ht="27" customHeight="1" spans="1:17">
      <c r="A26" s="35">
        <v>5102</v>
      </c>
      <c r="B26" s="35" t="s">
        <v>39</v>
      </c>
      <c r="C26" s="35" t="s">
        <v>40</v>
      </c>
      <c r="D26" s="36">
        <v>10</v>
      </c>
      <c r="E26" s="37">
        <v>1</v>
      </c>
      <c r="F26" s="38">
        <v>10</v>
      </c>
      <c r="G26" s="39">
        <v>4.7</v>
      </c>
      <c r="H26" s="39">
        <f t="shared" si="0"/>
        <v>4.7</v>
      </c>
      <c r="I26" s="39">
        <v>5.7</v>
      </c>
      <c r="J26" s="39">
        <f t="shared" si="1"/>
        <v>5.7</v>
      </c>
      <c r="K26" s="39">
        <v>42</v>
      </c>
      <c r="L26" s="39">
        <v>40.5</v>
      </c>
      <c r="M26" s="39">
        <v>36.5</v>
      </c>
      <c r="N26" s="40">
        <f t="shared" si="2"/>
        <v>0.0620865</v>
      </c>
    </row>
    <row r="27" s="1" customFormat="1" ht="27" customHeight="1" spans="1:17">
      <c r="A27" s="35">
        <v>5102</v>
      </c>
      <c r="B27" s="35" t="s">
        <v>42</v>
      </c>
      <c r="C27" s="35" t="s">
        <v>43</v>
      </c>
      <c r="D27" s="36">
        <v>120</v>
      </c>
      <c r="E27" s="37">
        <f>D27/F27</f>
        <v>4</v>
      </c>
      <c r="F27" s="38">
        <v>30</v>
      </c>
      <c r="G27" s="39">
        <v>9.2</v>
      </c>
      <c r="H27" s="39">
        <f t="shared" si="0"/>
        <v>36.8</v>
      </c>
      <c r="I27" s="39">
        <v>10.2</v>
      </c>
      <c r="J27" s="39">
        <f t="shared" si="1"/>
        <v>40.8</v>
      </c>
      <c r="K27" s="39">
        <v>42</v>
      </c>
      <c r="L27" s="39">
        <v>35</v>
      </c>
      <c r="M27" s="39">
        <v>37</v>
      </c>
      <c r="N27" s="40">
        <f t="shared" si="2"/>
        <v>0.21756</v>
      </c>
    </row>
    <row r="28" s="1" customFormat="1" ht="25" customHeight="1" spans="1:17">
      <c r="A28" s="35">
        <v>5104</v>
      </c>
      <c r="B28" s="35" t="s">
        <v>45</v>
      </c>
      <c r="C28" s="35" t="s">
        <v>46</v>
      </c>
      <c r="D28" s="36">
        <v>100</v>
      </c>
      <c r="E28" s="37">
        <f>D28/F28</f>
        <v>10</v>
      </c>
      <c r="F28" s="38">
        <v>10</v>
      </c>
      <c r="G28" s="39">
        <v>9.9</v>
      </c>
      <c r="H28" s="39">
        <f t="shared" si="0"/>
        <v>99</v>
      </c>
      <c r="I28" s="39">
        <v>10.9</v>
      </c>
      <c r="J28" s="39">
        <f t="shared" si="1"/>
        <v>109</v>
      </c>
      <c r="K28" s="39">
        <v>42.5</v>
      </c>
      <c r="L28" s="39">
        <v>29.8</v>
      </c>
      <c r="M28" s="39">
        <v>38.2</v>
      </c>
      <c r="N28" s="40">
        <f t="shared" si="2"/>
        <v>0.483803</v>
      </c>
    </row>
    <row r="29" s="2" customFormat="1" ht="23" customHeight="1" spans="1:17">
      <c r="A29" s="35">
        <v>5097</v>
      </c>
      <c r="B29" s="35" t="s">
        <v>48</v>
      </c>
      <c r="C29" s="35" t="s">
        <v>49</v>
      </c>
      <c r="D29" s="36">
        <v>90</v>
      </c>
      <c r="E29" s="37">
        <v>3</v>
      </c>
      <c r="F29" s="38">
        <v>30</v>
      </c>
      <c r="G29" s="39">
        <v>12.5</v>
      </c>
      <c r="H29" s="39">
        <f t="shared" si="0"/>
        <v>37.5</v>
      </c>
      <c r="I29" s="39">
        <v>13.5</v>
      </c>
      <c r="J29" s="39">
        <f t="shared" si="1"/>
        <v>40.5</v>
      </c>
      <c r="K29" s="39">
        <v>42</v>
      </c>
      <c r="L29" s="39">
        <v>38</v>
      </c>
      <c r="M29" s="39">
        <v>36.5</v>
      </c>
      <c r="N29" s="40">
        <f t="shared" si="2"/>
        <v>0.174762</v>
      </c>
      <c r="O29" s="41"/>
      <c r="Q29" s="42"/>
    </row>
    <row r="30" s="2" customFormat="1" ht="23" customHeight="1" spans="1:17">
      <c r="A30" s="35">
        <v>5097</v>
      </c>
      <c r="B30" s="35" t="s">
        <v>48</v>
      </c>
      <c r="C30" s="35" t="s">
        <v>49</v>
      </c>
      <c r="D30" s="36">
        <v>10</v>
      </c>
      <c r="E30" s="37">
        <v>1</v>
      </c>
      <c r="F30" s="38">
        <v>10</v>
      </c>
      <c r="G30" s="39">
        <v>4.5</v>
      </c>
      <c r="H30" s="39">
        <v>4.5</v>
      </c>
      <c r="I30" s="39">
        <v>5.5</v>
      </c>
      <c r="J30" s="39">
        <v>5.5</v>
      </c>
      <c r="K30" s="39">
        <v>42</v>
      </c>
      <c r="L30" s="39">
        <v>38</v>
      </c>
      <c r="M30" s="39">
        <v>36.5</v>
      </c>
      <c r="N30" s="40">
        <f t="shared" si="2"/>
        <v>0.058254</v>
      </c>
      <c r="O30" s="41"/>
      <c r="Q30" s="42"/>
    </row>
    <row r="31" s="2" customFormat="1" ht="23" customHeight="1" spans="1:17">
      <c r="A31" s="35">
        <v>5097</v>
      </c>
      <c r="B31" s="35" t="s">
        <v>51</v>
      </c>
      <c r="C31" s="35" t="s">
        <v>52</v>
      </c>
      <c r="D31" s="36">
        <v>12</v>
      </c>
      <c r="E31" s="37">
        <v>4</v>
      </c>
      <c r="F31" s="38">
        <v>3</v>
      </c>
      <c r="G31" s="39">
        <v>18.3</v>
      </c>
      <c r="H31" s="39">
        <f>G31*E31</f>
        <v>73.2</v>
      </c>
      <c r="I31" s="39">
        <v>19.3</v>
      </c>
      <c r="J31" s="39">
        <f>I31*E31</f>
        <v>77.2</v>
      </c>
      <c r="K31" s="39">
        <v>54.4</v>
      </c>
      <c r="L31" s="39">
        <v>36.8</v>
      </c>
      <c r="M31" s="39">
        <v>36.2</v>
      </c>
      <c r="N31" s="40">
        <f t="shared" si="2"/>
        <v>0.289878016</v>
      </c>
      <c r="O31" s="41"/>
      <c r="Q31" s="42"/>
    </row>
    <row r="32" s="2" customFormat="1" ht="23" customHeight="1" spans="1:17">
      <c r="A32" s="35">
        <v>5097</v>
      </c>
      <c r="B32" s="35" t="s">
        <v>54</v>
      </c>
      <c r="C32" s="35" t="s">
        <v>55</v>
      </c>
      <c r="D32" s="36">
        <v>1020</v>
      </c>
      <c r="E32" s="37">
        <v>17</v>
      </c>
      <c r="F32" s="38">
        <v>60</v>
      </c>
      <c r="G32" s="39">
        <v>20.9</v>
      </c>
      <c r="H32" s="39">
        <f>G32*E32</f>
        <v>355.3</v>
      </c>
      <c r="I32" s="39">
        <v>21.9</v>
      </c>
      <c r="J32" s="39">
        <f>I32*E32</f>
        <v>372.3</v>
      </c>
      <c r="K32" s="39">
        <v>49.5</v>
      </c>
      <c r="L32" s="39">
        <v>35.5</v>
      </c>
      <c r="M32" s="39">
        <v>34.2</v>
      </c>
      <c r="N32" s="40">
        <f t="shared" si="2"/>
        <v>1.02166515</v>
      </c>
      <c r="O32" s="41"/>
      <c r="Q32" s="42"/>
    </row>
    <row r="33" s="2" customFormat="1" ht="23" customHeight="1" spans="1:18">
      <c r="A33" s="35">
        <v>5097</v>
      </c>
      <c r="B33" s="35" t="s">
        <v>57</v>
      </c>
      <c r="C33" s="35" t="s">
        <v>58</v>
      </c>
      <c r="D33" s="36">
        <v>1020</v>
      </c>
      <c r="E33" s="37">
        <v>34</v>
      </c>
      <c r="F33" s="38">
        <v>30</v>
      </c>
      <c r="G33" s="39">
        <v>16.2</v>
      </c>
      <c r="H33" s="39">
        <f>G33*E33</f>
        <v>550.8</v>
      </c>
      <c r="I33" s="39">
        <v>17.2</v>
      </c>
      <c r="J33" s="39">
        <f>I33*E33</f>
        <v>584.8</v>
      </c>
      <c r="K33" s="39">
        <v>44.1</v>
      </c>
      <c r="L33" s="39">
        <v>33</v>
      </c>
      <c r="M33" s="39">
        <v>35.8</v>
      </c>
      <c r="N33" s="40">
        <f t="shared" si="2"/>
        <v>1.77139116</v>
      </c>
      <c r="O33" s="41"/>
      <c r="Q33" s="42"/>
    </row>
    <row r="34" s="2" customFormat="1" ht="23" customHeight="1" spans="1:18">
      <c r="A34" s="35">
        <v>5097</v>
      </c>
      <c r="B34" s="35" t="s">
        <v>57</v>
      </c>
      <c r="C34" s="35" t="s">
        <v>58</v>
      </c>
      <c r="D34" s="36">
        <v>20</v>
      </c>
      <c r="E34" s="37">
        <v>1</v>
      </c>
      <c r="F34" s="38">
        <v>20</v>
      </c>
      <c r="G34" s="39">
        <v>10.5</v>
      </c>
      <c r="H34" s="39">
        <v>10.5</v>
      </c>
      <c r="I34" s="39">
        <v>11.5</v>
      </c>
      <c r="J34" s="39">
        <v>11.5</v>
      </c>
      <c r="K34" s="39">
        <v>44.1</v>
      </c>
      <c r="L34" s="39">
        <v>33</v>
      </c>
      <c r="M34" s="39">
        <v>35.8</v>
      </c>
      <c r="N34" s="40">
        <f t="shared" si="2"/>
        <v>0.05209974</v>
      </c>
      <c r="O34" s="41"/>
      <c r="Q34" s="42"/>
    </row>
    <row r="35" s="2" customFormat="1" ht="23" customHeight="1" spans="1:18">
      <c r="A35" s="36">
        <v>5097</v>
      </c>
      <c r="B35" s="36" t="s">
        <v>59</v>
      </c>
      <c r="C35" s="36" t="s">
        <v>60</v>
      </c>
      <c r="D35" s="36">
        <v>90</v>
      </c>
      <c r="E35" s="37">
        <v>3</v>
      </c>
      <c r="F35" s="38">
        <v>30</v>
      </c>
      <c r="G35" s="39">
        <v>16.3</v>
      </c>
      <c r="H35" s="39">
        <f>G35*E35</f>
        <v>48.9</v>
      </c>
      <c r="I35" s="39">
        <v>17.3</v>
      </c>
      <c r="J35" s="39">
        <f>I35*E35</f>
        <v>51.9</v>
      </c>
      <c r="K35" s="39">
        <v>42</v>
      </c>
      <c r="L35" s="39">
        <v>37.5</v>
      </c>
      <c r="M35" s="39">
        <v>36.5</v>
      </c>
      <c r="N35" s="40">
        <f t="shared" si="2"/>
        <v>0.1724625</v>
      </c>
      <c r="O35" s="41"/>
      <c r="Q35" s="42"/>
    </row>
    <row r="36" s="3" customFormat="1" ht="23" customHeight="1" spans="1:18">
      <c r="A36" s="36">
        <v>5097</v>
      </c>
      <c r="B36" s="36" t="s">
        <v>59</v>
      </c>
      <c r="C36" s="36" t="s">
        <v>60</v>
      </c>
      <c r="D36" s="43">
        <v>10</v>
      </c>
      <c r="E36" s="37">
        <v>1</v>
      </c>
      <c r="F36" s="37">
        <v>10</v>
      </c>
      <c r="G36" s="39">
        <v>16.3</v>
      </c>
      <c r="H36" s="39">
        <v>16.3</v>
      </c>
      <c r="I36" s="39">
        <v>17.3</v>
      </c>
      <c r="J36" s="39">
        <v>17.3</v>
      </c>
      <c r="K36" s="39">
        <v>42</v>
      </c>
      <c r="L36" s="39">
        <v>37.5</v>
      </c>
      <c r="M36" s="39">
        <v>36.5</v>
      </c>
      <c r="N36" s="40">
        <f t="shared" si="2"/>
        <v>0.0574875</v>
      </c>
      <c r="O36" s="44"/>
      <c r="Q36" s="45"/>
    </row>
    <row r="37" s="3" customFormat="1" ht="23" customHeight="1" spans="1:18">
      <c r="A37" s="46" t="s">
        <v>85</v>
      </c>
      <c r="B37" s="46"/>
      <c r="C37" s="46"/>
      <c r="D37" s="47">
        <f>SUM(D20:D36)</f>
        <v>3867</v>
      </c>
      <c r="E37" s="48">
        <f>SUM(E20:E36)</f>
        <v>122</v>
      </c>
      <c r="F37" s="49" t="s">
        <v>86</v>
      </c>
      <c r="G37" s="49" t="s">
        <v>86</v>
      </c>
      <c r="H37" s="49">
        <f>SUM(H20:H36)</f>
        <v>1577.8</v>
      </c>
      <c r="I37" s="49" t="s">
        <v>86</v>
      </c>
      <c r="J37" s="49">
        <f>SUM(J20:J36)</f>
        <v>1699.1</v>
      </c>
      <c r="K37" s="49" t="s">
        <v>86</v>
      </c>
      <c r="L37" s="49" t="s">
        <v>86</v>
      </c>
      <c r="M37" s="49" t="s">
        <v>86</v>
      </c>
      <c r="N37" s="50">
        <f>SUM(N20:N36)</f>
        <v>5.62622983</v>
      </c>
      <c r="O37" s="44"/>
      <c r="Q37" s="45"/>
    </row>
    <row r="38" s="3" customFormat="1" ht="13" spans="1:18">
      <c r="A38" s="51"/>
      <c r="B38" s="51"/>
      <c r="C38" s="51"/>
      <c r="D38" s="52"/>
      <c r="E38" s="53"/>
      <c r="F38" s="52"/>
      <c r="G38" s="54"/>
      <c r="H38" s="54"/>
      <c r="I38" s="54"/>
      <c r="J38" s="5"/>
      <c r="K38" s="5"/>
      <c r="L38" s="5"/>
      <c r="M38" s="5"/>
      <c r="N38" s="5"/>
      <c r="Q38" s="45"/>
    </row>
    <row r="39" s="3" customFormat="1" ht="13" spans="1:18">
      <c r="A39" s="51"/>
      <c r="B39" s="51"/>
      <c r="C39" s="51"/>
      <c r="D39" s="52"/>
      <c r="E39" s="53"/>
      <c r="F39" s="52"/>
      <c r="G39" s="54"/>
      <c r="H39" s="54"/>
      <c r="I39" s="54"/>
      <c r="J39" s="5"/>
      <c r="K39" s="5"/>
      <c r="L39" s="5"/>
      <c r="M39" s="5"/>
      <c r="N39" s="5"/>
      <c r="R39" s="45"/>
    </row>
    <row r="40" s="3" customFormat="1" spans="1:18">
      <c r="A40" s="51"/>
      <c r="B40" s="51"/>
      <c r="C40" s="51"/>
      <c r="D40" s="55"/>
      <c r="E40" s="56"/>
      <c r="F40" s="55"/>
      <c r="G40" s="57"/>
      <c r="H40" s="57"/>
      <c r="I40" s="57"/>
      <c r="J40" s="5"/>
      <c r="K40" s="5"/>
      <c r="L40" s="5"/>
      <c r="M40" s="5"/>
      <c r="N40" s="5"/>
    </row>
    <row r="41" s="3" customFormat="1" ht="13" spans="1:18">
      <c r="A41" s="51"/>
      <c r="B41" s="51"/>
      <c r="C41" s="51"/>
      <c r="D41" s="52"/>
      <c r="E41" s="53"/>
      <c r="F41" s="52"/>
      <c r="G41" s="54"/>
      <c r="H41" s="54"/>
      <c r="I41" s="54"/>
      <c r="J41" s="5"/>
      <c r="K41" s="5"/>
      <c r="L41" s="5"/>
      <c r="M41" s="5"/>
      <c r="N41" s="5"/>
      <c r="Q41" s="45"/>
    </row>
    <row r="42" s="3" customFormat="1" spans="1:18">
      <c r="D42" s="5"/>
      <c r="E42" s="6"/>
      <c r="F42" s="5"/>
      <c r="J42" s="5"/>
      <c r="K42" s="5"/>
      <c r="L42" s="5"/>
      <c r="M42" s="5"/>
      <c r="N42" s="5"/>
    </row>
    <row r="44" ht="13" spans="1:18">
      <c r="P44" s="58"/>
    </row>
  </sheetData>
  <mergeCells count="12">
    <mergeCell ref="G1:N1"/>
    <mergeCell ref="A2:B2"/>
    <mergeCell ref="G2:J2"/>
    <mergeCell ref="K2:N2"/>
    <mergeCell ref="G3:J3"/>
    <mergeCell ref="K3:N3"/>
    <mergeCell ref="A9:B9"/>
    <mergeCell ref="G9:H9"/>
    <mergeCell ref="A10:B10"/>
    <mergeCell ref="A37:C37"/>
    <mergeCell ref="G10:I16"/>
    <mergeCell ref="J10:K16"/>
  </mergeCells>
  <hyperlinks>
    <hyperlink ref="A5" r:id="rId2" display="sales5@hdcvt.com" tooltip="mailto:sales5@hdcvt.com"/>
  </hyperlinks>
  <pageMargins left="0.7" right="0.7" top="0.75" bottom="0.75" header="0.3" footer="0.3"/>
  <pageSetup paperSize="9" scale="55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</vt:lpstr>
      <vt:lpstr>PACKLING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79</dc:creator>
  <cp:lastModifiedBy>Niki</cp:lastModifiedBy>
  <dcterms:created xsi:type="dcterms:W3CDTF">2019-04-03T08:21:00Z</dcterms:created>
  <cp:lastPrinted>2019-07-10T13:01:00Z</cp:lastPrinted>
  <dcterms:modified xsi:type="dcterms:W3CDTF">2026-06-02T00:28:41Z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B5B76A70D26249949AC11C6162C93738_13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