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kumar97/dev/teps/app/src/test/resources/CrbReportsPlugin/Template/"/>
    </mc:Choice>
  </mc:AlternateContent>
  <bookViews>
    <workbookView xWindow="3880" yWindow="2200" windowWidth="28040" windowHeight="17440" activeTab="0"/>
  </bookViews>
  <sheets>
    <sheet name="Sheet1" sheetId="1" r:id="rId2"/>
  </sheets>
  <definedNames/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54" i="1" l="1"/>
</calcChain>
</file>

<file path=xl/sharedStrings.xml><?xml version="1.0" encoding="utf-8"?>
<sst xmlns="http://schemas.openxmlformats.org/spreadsheetml/2006/main" count="1730" uniqueCount="254">
  <si>
    <t>General Ledger</t>
  </si>
  <si>
    <t>Kanex</t>
  </si>
  <si>
    <t>January 1-October 31, 2025</t>
  </si>
  <si>
    <t>Bofa Checking - 2098</t>
  </si>
  <si>
    <t>Beginning Balance</t>
  </si>
  <si>
    <t>01/09/2025</t>
  </si>
  <si>
    <t>Deposit</t>
  </si>
  <si>
    <t/>
  </si>
  <si>
    <t>Opening Balance from Bank</t>
  </si>
  <si>
    <t>Opening balance equity</t>
  </si>
  <si>
    <t>Online Banking transfer from CHK 4727                       Confirmation# XXXXX17874</t>
  </si>
  <si>
    <t>Loan To Sydnee Inc</t>
  </si>
  <si>
    <t>01/10/2025</t>
  </si>
  <si>
    <t>Expense</t>
  </si>
  <si>
    <t>COINBASE INC.    DES:XXXXX87930 ID:RTL-NVJCZKGK              INDN:KELVIN Y YAN            CO ID:XXXXX00623 WEB</t>
  </si>
  <si>
    <t>Crypto:Coinbase</t>
  </si>
  <si>
    <t>01/14/2025</t>
  </si>
  <si>
    <t>GOTO COMMUNICATI DES:GOTO/JIVE I GOTO COMMUNICATI DES:GOTO/JIVE ID:M80323631885 INDN:KANEX CO ID:1911718107 WEB</t>
  </si>
  <si>
    <t>Utilities:Phone service</t>
  </si>
  <si>
    <t>Dyatech LLC      DES:WEB PAY    ID:DyatechLLC                INDN:Kanex 401k Plan         CO ID:XXXXX36231 CCD</t>
  </si>
  <si>
    <t>Legal &amp; accounting services:Accounting fees</t>
  </si>
  <si>
    <t>01/16/2025</t>
  </si>
  <si>
    <t>AMERICAN ALARM S DES:ACH        ID:71427                     INDN:KANEX, INC.             CO ID:XXXXX03620 CCD</t>
  </si>
  <si>
    <t>Utilities</t>
  </si>
  <si>
    <t>01/21/2025</t>
  </si>
  <si>
    <t>JOHN HANCOCK MAN DES:PAYMENT    ID:E39282982                 INDN:KELVIN YAN              CO ID:XXXXX61019 PPD           PMT INFO:TRN*1*E39282982\</t>
  </si>
  <si>
    <t>Insurance:Liability insurance</t>
  </si>
  <si>
    <t>01/27/2025</t>
  </si>
  <si>
    <t>Online Banking transfer to CHK 5201                         Confirmation# XXXXX68239</t>
  </si>
  <si>
    <t>Shareholders' equity:Distributions</t>
  </si>
  <si>
    <t>01/31/2025</t>
  </si>
  <si>
    <t>COINBASE INC.    DES:XXXXX87930 ID:RTL-T9Z5XUC3              INDN:KELVIN Y YAN            CO ID:XXXXX00623 WEB</t>
  </si>
  <si>
    <t>General business expenses:Memberships &amp; subscriptions</t>
  </si>
  <si>
    <t>02/12/2025</t>
  </si>
  <si>
    <t>Journal Entry</t>
  </si>
  <si>
    <t>62</t>
  </si>
  <si>
    <t>02/18/2025</t>
  </si>
  <si>
    <t>Online Banking transfer to CHK 7246                         Confirmation# XXXXX88128</t>
  </si>
  <si>
    <t>Loan From Sydnee578 LLC</t>
  </si>
  <si>
    <t>02/20/2025</t>
  </si>
  <si>
    <t>JOHN HANCOCK MAN DES:PAYMENT    ID:E40376844                 INDN:KELVIN YAN              CO ID:XXXXX61019 PPD           PMT INFO:TRN*1*E40376844\</t>
  </si>
  <si>
    <t>Insurance</t>
  </si>
  <si>
    <t>03/03/2025</t>
  </si>
  <si>
    <t>COINBASE INC.    DES:XXXXX87930 ID:RTL-CSQ47Z9T              INDN:KELVIN Y YAN            CO ID:XXXXX00623 PPD</t>
  </si>
  <si>
    <t>COINBASE INC.    DES:XXXXX87930 ID:RTL-2393AZX9              INDN:KELVIN Y YAN            CO ID:XXXXX00623 PPD</t>
  </si>
  <si>
    <t>COINBASE INC.    DES:XXXXX87930 ID:RTL-D43KQ6WN              INDN:KELVIN Y YAN            CO ID:XXXXX00623 WEB</t>
  </si>
  <si>
    <t>Online Banking transfer to CHK 4727                         Confirmation# XXXXX79360</t>
  </si>
  <si>
    <t>03/11/2025</t>
  </si>
  <si>
    <t>COINBASE INC.    DES:C5CE78BC   ID:RTL-WZRQB2G8              INDN:KELVIN Y YAN            CO ID:XXXXX00623 PPD</t>
  </si>
  <si>
    <t>COINBASE INC.    DES:C5CE78BC   ID:RTL-GGG78V3P              INDN:KELVIN Y YAN            CO ID:XXXXX00623 PPD</t>
  </si>
  <si>
    <t>03/12/2025</t>
  </si>
  <si>
    <t>03/19/2025</t>
  </si>
  <si>
    <t>Online Banking transfer to CHK 4727                         Confirmation# XXXXX62439</t>
  </si>
  <si>
    <t>03/20/2025</t>
  </si>
  <si>
    <t>JOHN HANCOCK MAN DES:PAYMENT    ID:E41450088                 INDN:KELVIN YAN              CO ID:XXXXX61019 PPD           PMT INFO:TRN*1*E41450088\</t>
  </si>
  <si>
    <t>03/24/2025</t>
  </si>
  <si>
    <t>COINBASE INC.    DES:2CA960D2   ID:RTL-NGRCWW9D              INDN:KELVIN Y YAN            CO ID:XXXXX00623 PPD</t>
  </si>
  <si>
    <t>COINBASE INC.    DES:2CA960D2   ID:RTL-AK8T2JBL              INDN:KELVIN Y YAN            CO ID:XXXXX00623 PPD</t>
  </si>
  <si>
    <t>Online Banking transfer to CHK 4727                         Confirmation# XXXXX00231</t>
  </si>
  <si>
    <t>03/31/2025</t>
  </si>
  <si>
    <t>COINBASE INC.    DES:03272D67   ID:RTL-4YF5WHJ3              INDN:KELVIN Y YAN            CO ID:XXXXX00623 WEB</t>
  </si>
  <si>
    <t>04/08/2025</t>
  </si>
  <si>
    <t>Online Banking transfer to CHK 4727                         Confirmation# XXXXX41034</t>
  </si>
  <si>
    <t>04/14/2025</t>
  </si>
  <si>
    <t>04/16/2025</t>
  </si>
  <si>
    <t>AMERICAN ALARM S DES:ACH        ID:73151                     INDN:KANEX, INC.             CO ID:XXXXX03620 CCD</t>
  </si>
  <si>
    <t>04/21/2025</t>
  </si>
  <si>
    <t>JOHN HANCOCK MAN DES:PAYMENT    ID:E42541607                 INDN:KELVIN YAN              CO ID:XXXXX61019 PPD           PMT INFO:TRN*1*E42541607\</t>
  </si>
  <si>
    <t>05/01/2025</t>
  </si>
  <si>
    <t>COINBASE INC.    DES:26F9EE62   ID:RTL-RABNM59P              INDN:KELVIN Y YAN            CO ID:XXXXX00623 WEB</t>
  </si>
  <si>
    <t>05/13/2025</t>
  </si>
  <si>
    <t>05/14/2025</t>
  </si>
  <si>
    <t>64</t>
  </si>
  <si>
    <t>05/16/2025</t>
  </si>
  <si>
    <t>COINBASE INC.    DES:86284840   ID:RTL-JKFDK9YK              INDN:KELVIN Y YAN            CO ID:XXXXX00623 WEB</t>
  </si>
  <si>
    <t>COINBASE INC.    DES:1C4C1147   ID:RTL-FPBLRU44              INDN:KELVIN Y YAN            CO ID:XXXXX00623 WEB</t>
  </si>
  <si>
    <t>05/20/2025</t>
  </si>
  <si>
    <t>JOHN HANCOCK MAN DES:PAYMENT    ID:E43608970                 INDN:KELVIN YAN              CO ID:XXXXX61019 PPD           PMT INFO:TRN*1*E43608970\</t>
  </si>
  <si>
    <t>06/02/2025</t>
  </si>
  <si>
    <t>COINBASE INC.    DES:4ACA8FBA   ID:RTL-2GQNWX8X              INDN:KELVIN Y YAN            CO ID:XXXXX00623 WEB</t>
  </si>
  <si>
    <t>06/12/2025</t>
  </si>
  <si>
    <t>06/20/2025</t>
  </si>
  <si>
    <t>JOHN HANCOCK MAN DES:PAYMENT    ID:E44643279                 INDN:KELVIN YAN              CO ID:XXXXX61019 PPD           PMT INFO:TRN*1*E44643279\</t>
  </si>
  <si>
    <t>07/01/2025</t>
  </si>
  <si>
    <t>COINBASE INC.    DES:315C9054   ID:RTL-H57HE9NT              INDN:KELVIN Y YAN            CO ID:XXXXX00623 WEB</t>
  </si>
  <si>
    <t>07/14/2025</t>
  </si>
  <si>
    <t>07/16/2025</t>
  </si>
  <si>
    <t>AMERICAN ALARM S DES:ACH ID:6814 AMERICAN ALARM S DES:ACH ID:68143 INDN:KANEX, INC. CO ID:5330903620 CCD</t>
  </si>
  <si>
    <t>07/21/2025</t>
  </si>
  <si>
    <t>JOHN HANCOCK MAN DES:PAYMENT ID: JOHN HANCOCK MAN DES:PAYMENT ID:E29079996 INDN:KELVIN YAN CO ID:6779361019 PPD PMT INFO:TRN*1*E29079996\</t>
  </si>
  <si>
    <t>07/31/2025</t>
  </si>
  <si>
    <t>COINBASE INC.    DES:1A04008F   ID:RTL-QDWXN6KT              INDN:KELVIN Y YAN            CO ID:XXXXX00623 WEB</t>
  </si>
  <si>
    <t>08/12/2025</t>
  </si>
  <si>
    <t>08/20/2025</t>
  </si>
  <si>
    <t>09/02/2025</t>
  </si>
  <si>
    <t>COINBASE INC.    DES:434A0AE1   ID:RTL-VEQT2ADF              INDN:KELVIN Y YAN            CO ID:XXXXX00623 WEB</t>
  </si>
  <si>
    <t>09/12/2025</t>
  </si>
  <si>
    <t>09/16/2025</t>
  </si>
  <si>
    <t>Online Banking transfer from CHK 8123                       Confirmation# XXXXX73141</t>
  </si>
  <si>
    <t>Loan From KanexPro</t>
  </si>
  <si>
    <t>09/22/2025</t>
  </si>
  <si>
    <t>10/01/2025</t>
  </si>
  <si>
    <t>COINBASE INC.    DES:211E044E   ID:RTL-ESJT8Q4A              INDN:KELVIN Y YAN            CO ID:XXXXX00623 WEB</t>
  </si>
  <si>
    <t>10/14/2025</t>
  </si>
  <si>
    <t>10/16/2025</t>
  </si>
  <si>
    <t>10/20/2025</t>
  </si>
  <si>
    <t>10/31/2025</t>
  </si>
  <si>
    <t>COINBASE INC.    DES:EA05E1C8   ID:RTL-XTGDQPPE              INDN:KELVIN Y YAN            CO ID:XXXXX00623 WEB</t>
  </si>
  <si>
    <t>Total for Bofa Checking - 2098</t>
  </si>
  <si>
    <t>Accounts Receivable</t>
  </si>
  <si>
    <t>Total for Accounts Receivable</t>
  </si>
  <si>
    <t>Allowance for bad debts</t>
  </si>
  <si>
    <t>Total for Allowance for bad debts</t>
  </si>
  <si>
    <t>Due From Kanex Pro</t>
  </si>
  <si>
    <t>Total for Due From Kanex Pro</t>
  </si>
  <si>
    <t>Inventory Asset</t>
  </si>
  <si>
    <t>Total for Inventory Asset</t>
  </si>
  <si>
    <t>Prepaid expenses</t>
  </si>
  <si>
    <t>Total for Prepaid expenses</t>
  </si>
  <si>
    <t>Accumulated amortization</t>
  </si>
  <si>
    <t>Total for Accumulated amortization</t>
  </si>
  <si>
    <t>Accumulated depreciation</t>
  </si>
  <si>
    <t>Total for Accumulated depreciation</t>
  </si>
  <si>
    <t>Buildings</t>
  </si>
  <si>
    <t>Total for Buildings</t>
  </si>
  <si>
    <t>Crypto</t>
  </si>
  <si>
    <t>Coinbase</t>
  </si>
  <si>
    <t>Total for Coinbase</t>
  </si>
  <si>
    <t>Total for Crypto with sub-accounts</t>
  </si>
  <si>
    <t>ETrade</t>
  </si>
  <si>
    <t>Total for ETrade</t>
  </si>
  <si>
    <t>IBKR Clearing</t>
  </si>
  <si>
    <t>02/28/2025</t>
  </si>
  <si>
    <t>2</t>
  </si>
  <si>
    <t>Withdraw</t>
  </si>
  <si>
    <t>3</t>
  </si>
  <si>
    <t>65</t>
  </si>
  <si>
    <t>05/30/2025</t>
  </si>
  <si>
    <t>5</t>
  </si>
  <si>
    <t>withdraw</t>
  </si>
  <si>
    <t>Total for IBKR Clearing</t>
  </si>
  <si>
    <t>IBKR Fair Value</t>
  </si>
  <si>
    <t>1</t>
  </si>
  <si>
    <t>Combine Change</t>
  </si>
  <si>
    <t>Combine</t>
  </si>
  <si>
    <t>04/30/2025</t>
  </si>
  <si>
    <t>4</t>
  </si>
  <si>
    <t>06/30/2025</t>
  </si>
  <si>
    <t>6</t>
  </si>
  <si>
    <t>7</t>
  </si>
  <si>
    <t>08/29/2025</t>
  </si>
  <si>
    <t>8</t>
  </si>
  <si>
    <t>combine</t>
  </si>
  <si>
    <t>09/30/2025</t>
  </si>
  <si>
    <t>9</t>
  </si>
  <si>
    <t>10</t>
  </si>
  <si>
    <t>Total for IBKR Fair Value</t>
  </si>
  <si>
    <t>Intangible Assets</t>
  </si>
  <si>
    <t>Total for Intangible Assets</t>
  </si>
  <si>
    <t>Total for Loan To Sydnee Inc</t>
  </si>
  <si>
    <t>Origination Fees</t>
  </si>
  <si>
    <t>Total for Origination Fees</t>
  </si>
  <si>
    <t>Rent Deposit</t>
  </si>
  <si>
    <t>Total for Rent Deposit</t>
  </si>
  <si>
    <t>Timeshare - Polo Towers</t>
  </si>
  <si>
    <t>Total for Timeshare - Polo Towers</t>
  </si>
  <si>
    <t>Accounts Payable</t>
  </si>
  <si>
    <t>Total for Accounts Payable</t>
  </si>
  <si>
    <t>Other Payables</t>
  </si>
  <si>
    <t>Total for Other Payables</t>
  </si>
  <si>
    <t>01/15/2025</t>
  </si>
  <si>
    <t>25</t>
  </si>
  <si>
    <t>02/17/2025</t>
  </si>
  <si>
    <t>26</t>
  </si>
  <si>
    <t>03/17/2025</t>
  </si>
  <si>
    <t>27</t>
  </si>
  <si>
    <t>04/15/2025</t>
  </si>
  <si>
    <t>28</t>
  </si>
  <si>
    <t>05/15/2025</t>
  </si>
  <si>
    <t>29</t>
  </si>
  <si>
    <t>06/16/2025</t>
  </si>
  <si>
    <t>30</t>
  </si>
  <si>
    <t>07/15/2025</t>
  </si>
  <si>
    <t>31</t>
  </si>
  <si>
    <t>08/15/2025</t>
  </si>
  <si>
    <t>32</t>
  </si>
  <si>
    <t>09/18/2025</t>
  </si>
  <si>
    <t>13</t>
  </si>
  <si>
    <t>Total for Loan From KanexPro</t>
  </si>
  <si>
    <t>Loan From SBA</t>
  </si>
  <si>
    <t>Total for Loan From SBA</t>
  </si>
  <si>
    <t>Total for Loan From Sydnee578 LLC</t>
  </si>
  <si>
    <t>Long-term business loans</t>
  </si>
  <si>
    <t>Total for Long-term business loans</t>
  </si>
  <si>
    <t>Long-term loans from shareholders</t>
  </si>
  <si>
    <t>Total for Long-term loans from shareholders</t>
  </si>
  <si>
    <t>Sydnee Payable</t>
  </si>
  <si>
    <t>Total for Sydnee Payable</t>
  </si>
  <si>
    <t>Additional paid in capital</t>
  </si>
  <si>
    <t>Total for Additional paid in capital</t>
  </si>
  <si>
    <t>Total for Opening balance equity</t>
  </si>
  <si>
    <t>Retained Earnings</t>
  </si>
  <si>
    <t>Total for Retained Earnings</t>
  </si>
  <si>
    <t>Shareholders' equity</t>
  </si>
  <si>
    <t>Distributions</t>
  </si>
  <si>
    <t>Total for Distributions</t>
  </si>
  <si>
    <t>Total for Shareholders' equity with sub-accounts</t>
  </si>
  <si>
    <t>General business expenses</t>
  </si>
  <si>
    <t>Memberships &amp; subscriptions</t>
  </si>
  <si>
    <t>Total for Memberships &amp; subscriptions</t>
  </si>
  <si>
    <t>Total for General business expenses with sub-accounts</t>
  </si>
  <si>
    <t>Total for Insurance</t>
  </si>
  <si>
    <t>Liability insurance</t>
  </si>
  <si>
    <t>Total for Liability insurance</t>
  </si>
  <si>
    <t>Total for Insurance with sub-accounts</t>
  </si>
  <si>
    <t>Legal &amp; accounting services</t>
  </si>
  <si>
    <t>Accounting fees</t>
  </si>
  <si>
    <t>Total for Accounting fees</t>
  </si>
  <si>
    <t>Total for Legal &amp; accounting services with sub-accounts</t>
  </si>
  <si>
    <t>Total for Utilities</t>
  </si>
  <si>
    <t>Phone service</t>
  </si>
  <si>
    <t>Total for Phone service</t>
  </si>
  <si>
    <t>Total for Utilities with sub-accounts</t>
  </si>
  <si>
    <t>IBKR Dividends</t>
  </si>
  <si>
    <t>Dividends</t>
  </si>
  <si>
    <t>Div Accural</t>
  </si>
  <si>
    <t>Total for IBKR Dividends</t>
  </si>
  <si>
    <t>IBKR Mark to Market</t>
  </si>
  <si>
    <t>Paxos</t>
  </si>
  <si>
    <t>Mark To Market</t>
  </si>
  <si>
    <t>Total for IBKR Mark to Market</t>
  </si>
  <si>
    <t>IBKR Expenses</t>
  </si>
  <si>
    <t>Fees</t>
  </si>
  <si>
    <t>Commission</t>
  </si>
  <si>
    <t>Commission Paxos</t>
  </si>
  <si>
    <t>FX</t>
  </si>
  <si>
    <t>Commissions</t>
  </si>
  <si>
    <t>Total for IBKR Expenses</t>
  </si>
  <si>
    <t>IBKR Interest</t>
  </si>
  <si>
    <t>Interest</t>
  </si>
  <si>
    <t>Interest Accural</t>
  </si>
  <si>
    <t>Total for IBKR Interest</t>
  </si>
  <si>
    <t>SBA Loan Interest</t>
  </si>
  <si>
    <t>Total for SBA Loan Interest</t>
  </si>
  <si>
    <t>Distribution account</t>
  </si>
  <si>
    <t>Transaction date</t>
  </si>
  <si>
    <t>Transaction type</t>
  </si>
  <si>
    <t>Num</t>
  </si>
  <si>
    <t>Name</t>
  </si>
  <si>
    <t>Memo/Description</t>
  </si>
  <si>
    <t>Split</t>
  </si>
  <si>
    <t>Amount</t>
  </si>
  <si>
    <t>Balance</t>
  </si>
  <si>
    <t>Accrual Basis Friday, March 20, 2026 04:25 PM GMTZ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</si>
</sst>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#,##0.00"/>
    <numFmt numFmtId="178" formatCode="$#,##0.00"/>
  </numFmts>
  <fonts count="9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</border>
    <border>
      <left/>
      <right/>
      <top style="thin">
        <color auto="1"/>
      </top>
      <bottom/>
    </border>
  </borders>
  <cellStyleXfs count="2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1">
      <alignment/>
      <protection/>
    </xf>
    <xf numFmtId="0" fontId="2" fillId="0" borderId="0">
      <alignment/>
      <protection/>
    </xf>
    <xf numFmtId="0" fontId="2" fillId="0" borderId="2">
      <alignment/>
      <protection/>
    </xf>
  </cellStyleXfs>
  <cellXfs count="41">
    <xf numFmtId="0" fontId="0" fillId="0" borderId="0" xfId="0"/>
    <xf numFmtId="0" fontId="2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177" fontId="0" fillId="0" borderId="0" xfId="0" applyNumberFormat="1"/>
    <xf numFmtId="177" fontId="3" fillId="0" borderId="0" xfId="0" applyNumberFormat="1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78" fontId="0" fillId="0" borderId="0" xfId="0" applyNumberFormat="1"/>
    <xf numFmtId="178" fontId="2" fillId="0" borderId="0" xfId="0" applyNumberFormat="1" applyFont="1"/>
    <xf numFmtId="178" fontId="2" fillId="0" borderId="2" xfId="0" applyNumberFormat="1" applyFont="1" applyBorder="1"/>
    <xf numFmtId="178" fontId="4" fillId="0" borderId="2" xfId="0" applyNumberFormat="1" applyFont="1" applyBorder="1"/>
    <xf numFmtId="177" fontId="2" fillId="0" borderId="0" xfId="0" applyNumberFormat="1" applyFont="1"/>
    <xf numFmtId="177" fontId="2" fillId="0" borderId="2" xfId="0" applyNumberFormat="1" applyFont="1" applyBorder="1"/>
    <xf numFmtId="177" fontId="4" fillId="0" borderId="2" xfId="0" applyNumberFormat="1" applyFont="1" applyBorder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4" fillId="0" borderId="0" xfId="0" applyFont="1" applyAlignment="1">
      <alignment horizontal="left" indent="1"/>
    </xf>
    <xf numFmtId="0" fontId="2" fillId="0" borderId="1" xfId="20">
      <alignment/>
      <protection/>
    </xf>
    <xf numFmtId="0" fontId="8" fillId="0" borderId="1" xfId="20" applyFont="1">
      <alignment/>
      <protection/>
    </xf>
    <xf numFmtId="0" fontId="8" fillId="0" borderId="1" xfId="20" applyFont="1" applyAlignment="1">
      <alignment wrapText="1"/>
      <protection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1" xfId="20" applyFont="1" applyBorder="1" applyAlignment="1">
      <alignment wrapText="1"/>
      <protection/>
    </xf>
    <xf numFmtId="0" fontId="8" fillId="0" borderId="1" xfId="20" applyFont="1" applyBorder="1" applyAlignment="1">
      <alignment horizontal="center" wrapText="1"/>
      <protection/>
    </xf>
    <xf numFmtId="177" fontId="3" fillId="0" borderId="0" xfId="0" applyNumberFormat="1" applyFont="1" applyAlignment="1">
      <alignment wrapText="1"/>
    </xf>
    <xf numFmtId="178" fontId="4" fillId="0" borderId="2" xfId="0" applyNumberFormat="1" applyFont="1" applyBorder="1" applyAlignment="1">
      <alignment wrapText="1"/>
    </xf>
    <xf numFmtId="177" fontId="4" fillId="0" borderId="2" xfId="0" applyNumberFormat="1" applyFont="1" applyBorder="1" applyAlignment="1">
      <alignment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left" wrapText="1" indent="1"/>
    </xf>
    <xf numFmtId="0" fontId="4" fillId="0" borderId="0" xfId="0" applyFont="1" applyAlignment="1">
      <alignment horizontal="left" wrapText="1" indent="1"/>
    </xf>
    <xf numFmtId="0" fontId="3" fillId="0" borderId="0" xfId="0" applyFont="1" applyAlignment="1">
      <alignment horizontal="center" wrapText="1"/>
    </xf>
  </cellXfs>
  <cellStyles count="9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HeaderCellStyle" xfId="20"/>
    <cellStyle name="GroupedCellStyle" xfId="21"/>
    <cellStyle name="TotalCellStyle" xfId="2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8D4B3FEF-A70D-B944-82F4-C9836B181100}">
  <dimension ref="A1:J358"/>
  <sheetViews>
    <sheetView tabSelected="1" workbookViewId="0" topLeftCell="A1"/>
  </sheetViews>
  <sheetFormatPr defaultColWidth="11.255" defaultRowHeight="16" outlineLevelRow="2"/>
  <cols>
    <col min="1" max="1" width="47.875" style="27" customWidth="1"/>
    <col min="2" max="2" width="23.875" style="27" customWidth="1"/>
    <col min="3" max="4" width="14.375" style="27" customWidth="1"/>
    <col min="5" max="6" width="7.5" style="27" customWidth="1"/>
    <col min="7" max="7" width="86.625" style="27" customWidth="1"/>
    <col min="8" max="8" width="46.125" style="27" customWidth="1"/>
    <col min="9" max="10" width="17" style="27" customWidth="1"/>
  </cols>
  <sheetData>
    <row r="1" spans="1:1" ht="16">
      <c r="A1" s="33" t="s">
        <v>0</v>
      </c>
    </row>
    <row r="2" spans="1:1" ht="16">
      <c r="A2" s="34" t="s">
        <v>1</v>
      </c>
    </row>
    <row r="3" spans="1:1" ht="16">
      <c r="A3" s="35" t="s">
        <v>2</v>
      </c>
    </row>
    <row r="5" spans="2:10" ht="16">
      <c r="B5" s="29" t="s">
        <v>244</v>
      </c>
      <c r="C5" s="29" t="s">
        <v>245</v>
      </c>
      <c r="D5" s="29" t="s">
        <v>246</v>
      </c>
      <c r="E5" s="29" t="s">
        <v>247</v>
      </c>
      <c r="F5" s="29" t="s">
        <v>248</v>
      </c>
      <c r="G5" s="29" t="s">
        <v>249</v>
      </c>
      <c r="H5" s="29" t="s">
        <v>250</v>
      </c>
      <c r="I5" s="29" t="s">
        <v>251</v>
      </c>
      <c r="J5" s="29" t="s">
        <v>252</v>
      </c>
    </row>
    <row r="6" spans="1:1" ht="16">
      <c r="A6" s="36" t="s">
        <v>3</v>
      </c>
    </row>
    <row r="7" spans="2:10" ht="16" outlineLevel="1">
      <c r="B7" s="26" t="s">
        <v>4</v>
      </c>
      <c r="J7" s="30">
        <v>273.47</v>
      </c>
    </row>
    <row r="8" spans="2:10" ht="16" outlineLevel="1">
      <c r="B8" s="26" t="s">
        <v>3</v>
      </c>
      <c r="C8" s="26" t="s">
        <v>5</v>
      </c>
      <c r="D8" s="26" t="s">
        <v>6</v>
      </c>
      <c r="E8" s="26" t="s">
        <v>7</v>
      </c>
      <c r="F8" s="26" t="s">
        <v>7</v>
      </c>
      <c r="G8" s="26" t="s">
        <v>8</v>
      </c>
      <c r="H8" s="26" t="s">
        <v>9</v>
      </c>
      <c r="I8" s="30">
        <v>509.84</v>
      </c>
      <c r="J8" s="30">
        <v>783.31</v>
      </c>
    </row>
    <row r="9" spans="2:10" ht="16" outlineLevel="1">
      <c r="B9" s="26" t="s">
        <v>3</v>
      </c>
      <c r="C9" s="26" t="s">
        <v>5</v>
      </c>
      <c r="D9" s="26" t="s">
        <v>6</v>
      </c>
      <c r="E9" s="26" t="s">
        <v>7</v>
      </c>
      <c r="F9" s="26" t="s">
        <v>7</v>
      </c>
      <c r="G9" s="26" t="s">
        <v>10</v>
      </c>
      <c r="H9" s="26" t="s">
        <v>11</v>
      </c>
      <c r="I9" s="30">
        <v>5000.0</v>
      </c>
      <c r="J9" s="30">
        <v>5783.3099999999995</v>
      </c>
    </row>
    <row r="10" spans="2:10" ht="16" outlineLevel="1">
      <c r="B10" s="26" t="s">
        <v>3</v>
      </c>
      <c r="C10" s="26" t="s">
        <v>12</v>
      </c>
      <c r="D10" s="26" t="s">
        <v>13</v>
      </c>
      <c r="E10" s="26" t="s">
        <v>7</v>
      </c>
      <c r="F10" s="26" t="s">
        <v>7</v>
      </c>
      <c r="G10" s="26" t="s">
        <v>14</v>
      </c>
      <c r="H10" s="26" t="s">
        <v>15</v>
      </c>
      <c r="I10" s="30">
        <v>-3000.0</v>
      </c>
      <c r="J10" s="30">
        <v>2783.3099999999995</v>
      </c>
    </row>
    <row r="11" spans="2:10" ht="16" outlineLevel="1">
      <c r="B11" s="26" t="s">
        <v>3</v>
      </c>
      <c r="C11" s="26" t="s">
        <v>16</v>
      </c>
      <c r="D11" s="26" t="s">
        <v>13</v>
      </c>
      <c r="E11" s="26" t="s">
        <v>7</v>
      </c>
      <c r="F11" s="26" t="s">
        <v>7</v>
      </c>
      <c r="G11" s="26" t="s">
        <v>17</v>
      </c>
      <c r="H11" s="26" t="s">
        <v>18</v>
      </c>
      <c r="I11" s="30">
        <v>-274.15</v>
      </c>
      <c r="J11" s="30">
        <v>2509.1599999999994</v>
      </c>
    </row>
    <row r="12" spans="2:10" ht="16" outlineLevel="1">
      <c r="B12" s="26" t="s">
        <v>3</v>
      </c>
      <c r="C12" s="26" t="s">
        <v>16</v>
      </c>
      <c r="D12" s="26" t="s">
        <v>13</v>
      </c>
      <c r="E12" s="26" t="s">
        <v>7</v>
      </c>
      <c r="F12" s="26" t="s">
        <v>7</v>
      </c>
      <c r="G12" s="26" t="s">
        <v>19</v>
      </c>
      <c r="H12" s="26" t="s">
        <v>20</v>
      </c>
      <c r="I12" s="30">
        <v>-275.0</v>
      </c>
      <c r="J12" s="30">
        <v>2234.1599999999994</v>
      </c>
    </row>
    <row r="13" spans="2:10" ht="16" outlineLevel="1">
      <c r="B13" s="26" t="s">
        <v>3</v>
      </c>
      <c r="C13" s="26" t="s">
        <v>21</v>
      </c>
      <c r="D13" s="26" t="s">
        <v>13</v>
      </c>
      <c r="E13" s="26" t="s">
        <v>7</v>
      </c>
      <c r="F13" s="26" t="s">
        <v>7</v>
      </c>
      <c r="G13" s="26" t="s">
        <v>22</v>
      </c>
      <c r="H13" s="26" t="s">
        <v>23</v>
      </c>
      <c r="I13" s="30">
        <v>-141.0</v>
      </c>
      <c r="J13" s="30">
        <v>2093.1599999999994</v>
      </c>
    </row>
    <row r="14" spans="2:10" ht="16" outlineLevel="1">
      <c r="B14" s="26" t="s">
        <v>3</v>
      </c>
      <c r="C14" s="26" t="s">
        <v>24</v>
      </c>
      <c r="D14" s="26" t="s">
        <v>13</v>
      </c>
      <c r="E14" s="26" t="s">
        <v>7</v>
      </c>
      <c r="F14" s="26" t="s">
        <v>7</v>
      </c>
      <c r="G14" s="26" t="s">
        <v>25</v>
      </c>
      <c r="H14" s="26" t="s">
        <v>26</v>
      </c>
      <c r="I14" s="30">
        <v>-290.03</v>
      </c>
      <c r="J14" s="30">
        <v>1803.1299999999994</v>
      </c>
    </row>
    <row r="15" spans="2:10" ht="16" outlineLevel="1">
      <c r="B15" s="26" t="s">
        <v>3</v>
      </c>
      <c r="C15" s="26" t="s">
        <v>27</v>
      </c>
      <c r="D15" s="26" t="s">
        <v>13</v>
      </c>
      <c r="E15" s="26" t="s">
        <v>7</v>
      </c>
      <c r="F15" s="26" t="s">
        <v>7</v>
      </c>
      <c r="G15" s="26" t="s">
        <v>28</v>
      </c>
      <c r="H15" s="26" t="s">
        <v>29</v>
      </c>
      <c r="I15" s="30">
        <v>-1000.0</v>
      </c>
      <c r="J15" s="30">
        <v>803.1299999999994</v>
      </c>
    </row>
    <row r="16" spans="2:10" ht="16" outlineLevel="1">
      <c r="B16" s="26" t="s">
        <v>3</v>
      </c>
      <c r="C16" s="26" t="s">
        <v>30</v>
      </c>
      <c r="D16" s="26" t="s">
        <v>13</v>
      </c>
      <c r="E16" s="26" t="s">
        <v>7</v>
      </c>
      <c r="F16" s="26" t="s">
        <v>7</v>
      </c>
      <c r="G16" s="26" t="s">
        <v>31</v>
      </c>
      <c r="H16" s="26" t="s">
        <v>32</v>
      </c>
      <c r="I16" s="30">
        <v>-29.99</v>
      </c>
      <c r="J16" s="30">
        <v>773.1399999999994</v>
      </c>
    </row>
    <row r="17" spans="2:10" ht="16" outlineLevel="1">
      <c r="B17" s="26" t="s">
        <v>3</v>
      </c>
      <c r="C17" s="26" t="s">
        <v>33</v>
      </c>
      <c r="D17" s="26" t="s">
        <v>13</v>
      </c>
      <c r="E17" s="26" t="s">
        <v>7</v>
      </c>
      <c r="F17" s="26" t="s">
        <v>7</v>
      </c>
      <c r="G17" s="26" t="s">
        <v>17</v>
      </c>
      <c r="H17" s="26" t="s">
        <v>18</v>
      </c>
      <c r="I17" s="30">
        <v>-275.05</v>
      </c>
      <c r="J17" s="30">
        <v>498.0899999999994</v>
      </c>
    </row>
    <row r="18" spans="2:10" ht="16" outlineLevel="1">
      <c r="B18" s="26" t="s">
        <v>3</v>
      </c>
      <c r="C18" s="26" t="s">
        <v>33</v>
      </c>
      <c r="D18" s="26" t="s">
        <v>34</v>
      </c>
      <c r="E18" s="26" t="s">
        <v>35</v>
      </c>
      <c r="F18" s="26" t="s">
        <v>7</v>
      </c>
      <c r="G18" s="26" t="s">
        <v>7</v>
      </c>
      <c r="H18" s="26" t="s">
        <v>7</v>
      </c>
      <c r="I18" s="30">
        <v>10000.0</v>
      </c>
      <c r="J18" s="30">
        <v>10498.09</v>
      </c>
    </row>
    <row r="19" spans="2:10" ht="16" outlineLevel="1">
      <c r="B19" s="26" t="s">
        <v>3</v>
      </c>
      <c r="C19" s="26" t="s">
        <v>36</v>
      </c>
      <c r="D19" s="26" t="s">
        <v>13</v>
      </c>
      <c r="E19" s="26" t="s">
        <v>7</v>
      </c>
      <c r="F19" s="26" t="s">
        <v>7</v>
      </c>
      <c r="G19" s="26" t="s">
        <v>37</v>
      </c>
      <c r="H19" s="26" t="s">
        <v>38</v>
      </c>
      <c r="I19" s="30">
        <v>-10000.0</v>
      </c>
      <c r="J19" s="30">
        <v>498.09000000000015</v>
      </c>
    </row>
    <row r="20" spans="2:10" ht="16" outlineLevel="1">
      <c r="B20" s="26" t="s">
        <v>3</v>
      </c>
      <c r="C20" s="26" t="s">
        <v>39</v>
      </c>
      <c r="D20" s="26" t="s">
        <v>13</v>
      </c>
      <c r="E20" s="26" t="s">
        <v>7</v>
      </c>
      <c r="F20" s="26" t="s">
        <v>7</v>
      </c>
      <c r="G20" s="26" t="s">
        <v>40</v>
      </c>
      <c r="H20" s="26" t="s">
        <v>41</v>
      </c>
      <c r="I20" s="30">
        <v>-290.03</v>
      </c>
      <c r="J20" s="30">
        <v>208.06000000000017</v>
      </c>
    </row>
    <row r="21" spans="2:10" ht="16" outlineLevel="1">
      <c r="B21" s="26" t="s">
        <v>3</v>
      </c>
      <c r="C21" s="26" t="s">
        <v>42</v>
      </c>
      <c r="D21" s="26" t="s">
        <v>6</v>
      </c>
      <c r="E21" s="26" t="s">
        <v>7</v>
      </c>
      <c r="F21" s="26" t="s">
        <v>7</v>
      </c>
      <c r="G21" s="26" t="s">
        <v>43</v>
      </c>
      <c r="H21" s="26" t="s">
        <v>15</v>
      </c>
      <c r="I21" s="30">
        <v>5000.0</v>
      </c>
      <c r="J21" s="30">
        <v>5208.06</v>
      </c>
    </row>
    <row r="22" spans="2:10" ht="16" outlineLevel="1">
      <c r="B22" s="26" t="s">
        <v>3</v>
      </c>
      <c r="C22" s="26" t="s">
        <v>42</v>
      </c>
      <c r="D22" s="26" t="s">
        <v>6</v>
      </c>
      <c r="E22" s="26" t="s">
        <v>7</v>
      </c>
      <c r="F22" s="26" t="s">
        <v>7</v>
      </c>
      <c r="G22" s="26" t="s">
        <v>44</v>
      </c>
      <c r="H22" s="26" t="s">
        <v>15</v>
      </c>
      <c r="I22" s="30">
        <v>10000.0</v>
      </c>
      <c r="J22" s="30">
        <v>15208.060000000001</v>
      </c>
    </row>
    <row r="23" spans="2:10" ht="16" outlineLevel="1">
      <c r="B23" s="26" t="s">
        <v>3</v>
      </c>
      <c r="C23" s="26" t="s">
        <v>42</v>
      </c>
      <c r="D23" s="26" t="s">
        <v>13</v>
      </c>
      <c r="E23" s="26" t="s">
        <v>7</v>
      </c>
      <c r="F23" s="26" t="s">
        <v>7</v>
      </c>
      <c r="G23" s="26" t="s">
        <v>45</v>
      </c>
      <c r="H23" s="26" t="s">
        <v>32</v>
      </c>
      <c r="I23" s="30">
        <v>-29.99</v>
      </c>
      <c r="J23" s="30">
        <v>15178.070000000002</v>
      </c>
    </row>
    <row r="24" spans="2:10" ht="16" outlineLevel="1">
      <c r="B24" s="26" t="s">
        <v>3</v>
      </c>
      <c r="C24" s="26" t="s">
        <v>42</v>
      </c>
      <c r="D24" s="26" t="s">
        <v>13</v>
      </c>
      <c r="E24" s="26" t="s">
        <v>7</v>
      </c>
      <c r="F24" s="26" t="s">
        <v>7</v>
      </c>
      <c r="G24" s="26" t="s">
        <v>46</v>
      </c>
      <c r="H24" s="26" t="s">
        <v>11</v>
      </c>
      <c r="I24" s="30">
        <v>-10000.0</v>
      </c>
      <c r="J24" s="30">
        <v>5178.0700000000015</v>
      </c>
    </row>
    <row r="25" spans="2:10" ht="16" outlineLevel="1">
      <c r="B25" s="26" t="s">
        <v>3</v>
      </c>
      <c r="C25" s="26" t="s">
        <v>47</v>
      </c>
      <c r="D25" s="26" t="s">
        <v>6</v>
      </c>
      <c r="E25" s="26" t="s">
        <v>7</v>
      </c>
      <c r="F25" s="26" t="s">
        <v>7</v>
      </c>
      <c r="G25" s="26" t="s">
        <v>48</v>
      </c>
      <c r="H25" s="26" t="s">
        <v>15</v>
      </c>
      <c r="I25" s="30">
        <v>2500.0</v>
      </c>
      <c r="J25" s="30">
        <v>7678.0700000000015</v>
      </c>
    </row>
    <row r="26" spans="2:10" ht="16" outlineLevel="1">
      <c r="B26" s="26" t="s">
        <v>3</v>
      </c>
      <c r="C26" s="26" t="s">
        <v>47</v>
      </c>
      <c r="D26" s="26" t="s">
        <v>6</v>
      </c>
      <c r="E26" s="26" t="s">
        <v>7</v>
      </c>
      <c r="F26" s="26" t="s">
        <v>7</v>
      </c>
      <c r="G26" s="26" t="s">
        <v>49</v>
      </c>
      <c r="H26" s="26" t="s">
        <v>15</v>
      </c>
      <c r="I26" s="30">
        <v>2500.0</v>
      </c>
      <c r="J26" s="30">
        <v>10178.070000000002</v>
      </c>
    </row>
    <row r="27" spans="2:10" ht="16" outlineLevel="1">
      <c r="B27" s="26" t="s">
        <v>3</v>
      </c>
      <c r="C27" s="26" t="s">
        <v>50</v>
      </c>
      <c r="D27" s="26" t="s">
        <v>13</v>
      </c>
      <c r="E27" s="26" t="s">
        <v>7</v>
      </c>
      <c r="F27" s="26" t="s">
        <v>7</v>
      </c>
      <c r="G27" s="26" t="s">
        <v>17</v>
      </c>
      <c r="H27" s="26" t="s">
        <v>18</v>
      </c>
      <c r="I27" s="30">
        <v>-274.13</v>
      </c>
      <c r="J27" s="30">
        <v>9903.940000000002</v>
      </c>
    </row>
    <row r="28" spans="2:10" ht="16" outlineLevel="1">
      <c r="B28" s="26" t="s">
        <v>3</v>
      </c>
      <c r="C28" s="26" t="s">
        <v>51</v>
      </c>
      <c r="D28" s="26" t="s">
        <v>13</v>
      </c>
      <c r="E28" s="26" t="s">
        <v>7</v>
      </c>
      <c r="F28" s="26" t="s">
        <v>7</v>
      </c>
      <c r="G28" s="26" t="s">
        <v>52</v>
      </c>
      <c r="H28" s="26" t="s">
        <v>11</v>
      </c>
      <c r="I28" s="30">
        <v>-5000.0</v>
      </c>
      <c r="J28" s="30">
        <v>4903.940000000002</v>
      </c>
    </row>
    <row r="29" spans="2:10" ht="16" outlineLevel="1">
      <c r="B29" s="26" t="s">
        <v>3</v>
      </c>
      <c r="C29" s="26" t="s">
        <v>53</v>
      </c>
      <c r="D29" s="26" t="s">
        <v>13</v>
      </c>
      <c r="E29" s="26" t="s">
        <v>7</v>
      </c>
      <c r="F29" s="26" t="s">
        <v>7</v>
      </c>
      <c r="G29" s="26" t="s">
        <v>54</v>
      </c>
      <c r="H29" s="26" t="s">
        <v>26</v>
      </c>
      <c r="I29" s="30">
        <v>-290.03</v>
      </c>
      <c r="J29" s="30">
        <v>4613.910000000003</v>
      </c>
    </row>
    <row r="30" spans="2:10" ht="16" outlineLevel="1">
      <c r="B30" s="26" t="s">
        <v>3</v>
      </c>
      <c r="C30" s="26" t="s">
        <v>55</v>
      </c>
      <c r="D30" s="26" t="s">
        <v>6</v>
      </c>
      <c r="E30" s="26" t="s">
        <v>7</v>
      </c>
      <c r="F30" s="26" t="s">
        <v>7</v>
      </c>
      <c r="G30" s="26" t="s">
        <v>56</v>
      </c>
      <c r="H30" s="26" t="s">
        <v>15</v>
      </c>
      <c r="I30" s="30">
        <v>1700.0</v>
      </c>
      <c r="J30" s="30">
        <v>6313.910000000003</v>
      </c>
    </row>
    <row r="31" spans="2:10" ht="16" outlineLevel="1">
      <c r="B31" s="26" t="s">
        <v>3</v>
      </c>
      <c r="C31" s="26" t="s">
        <v>55</v>
      </c>
      <c r="D31" s="26" t="s">
        <v>6</v>
      </c>
      <c r="E31" s="26" t="s">
        <v>7</v>
      </c>
      <c r="F31" s="26" t="s">
        <v>7</v>
      </c>
      <c r="G31" s="26" t="s">
        <v>57</v>
      </c>
      <c r="H31" s="26" t="s">
        <v>15</v>
      </c>
      <c r="I31" s="30">
        <v>1350.0</v>
      </c>
      <c r="J31" s="30">
        <v>7663.910000000003</v>
      </c>
    </row>
    <row r="32" spans="2:10" ht="16" outlineLevel="1">
      <c r="B32" s="26" t="s">
        <v>3</v>
      </c>
      <c r="C32" s="26" t="s">
        <v>55</v>
      </c>
      <c r="D32" s="26" t="s">
        <v>13</v>
      </c>
      <c r="E32" s="26" t="s">
        <v>7</v>
      </c>
      <c r="F32" s="26" t="s">
        <v>7</v>
      </c>
      <c r="G32" s="26" t="s">
        <v>58</v>
      </c>
      <c r="H32" s="26" t="s">
        <v>11</v>
      </c>
      <c r="I32" s="30">
        <v>-4000.0</v>
      </c>
      <c r="J32" s="30">
        <v>3663.9100000000026</v>
      </c>
    </row>
    <row r="33" spans="2:10" ht="16" outlineLevel="1">
      <c r="B33" s="26" t="s">
        <v>3</v>
      </c>
      <c r="C33" s="26" t="s">
        <v>59</v>
      </c>
      <c r="D33" s="26" t="s">
        <v>13</v>
      </c>
      <c r="E33" s="26" t="s">
        <v>7</v>
      </c>
      <c r="F33" s="26" t="s">
        <v>7</v>
      </c>
      <c r="G33" s="26" t="s">
        <v>60</v>
      </c>
      <c r="H33" s="26" t="s">
        <v>32</v>
      </c>
      <c r="I33" s="30">
        <v>-29.99</v>
      </c>
      <c r="J33" s="30">
        <v>3633.920000000003</v>
      </c>
    </row>
    <row r="34" spans="2:10" ht="16" outlineLevel="1">
      <c r="B34" s="26" t="s">
        <v>3</v>
      </c>
      <c r="C34" s="26" t="s">
        <v>61</v>
      </c>
      <c r="D34" s="26" t="s">
        <v>13</v>
      </c>
      <c r="E34" s="26" t="s">
        <v>7</v>
      </c>
      <c r="F34" s="26" t="s">
        <v>7</v>
      </c>
      <c r="G34" s="26" t="s">
        <v>62</v>
      </c>
      <c r="H34" s="26" t="s">
        <v>11</v>
      </c>
      <c r="I34" s="30">
        <v>-3000.0</v>
      </c>
      <c r="J34" s="30">
        <v>633.9200000000028</v>
      </c>
    </row>
    <row r="35" spans="2:10" ht="16" outlineLevel="1">
      <c r="B35" s="26" t="s">
        <v>3</v>
      </c>
      <c r="C35" s="26" t="s">
        <v>63</v>
      </c>
      <c r="D35" s="26" t="s">
        <v>13</v>
      </c>
      <c r="E35" s="26" t="s">
        <v>7</v>
      </c>
      <c r="F35" s="26" t="s">
        <v>7</v>
      </c>
      <c r="G35" s="26" t="s">
        <v>17</v>
      </c>
      <c r="H35" s="26" t="s">
        <v>18</v>
      </c>
      <c r="I35" s="30">
        <v>-274.63</v>
      </c>
      <c r="J35" s="30">
        <v>359.2900000000028</v>
      </c>
    </row>
    <row r="36" spans="2:10" ht="16" outlineLevel="1">
      <c r="B36" s="26" t="s">
        <v>3</v>
      </c>
      <c r="C36" s="26" t="s">
        <v>64</v>
      </c>
      <c r="D36" s="26" t="s">
        <v>13</v>
      </c>
      <c r="E36" s="26" t="s">
        <v>7</v>
      </c>
      <c r="F36" s="26" t="s">
        <v>7</v>
      </c>
      <c r="G36" s="26" t="s">
        <v>65</v>
      </c>
      <c r="H36" s="26" t="s">
        <v>23</v>
      </c>
      <c r="I36" s="30">
        <v>-141.0</v>
      </c>
      <c r="J36" s="30">
        <v>218.2900000000028</v>
      </c>
    </row>
    <row r="37" spans="2:10" ht="16" outlineLevel="1">
      <c r="B37" s="26" t="s">
        <v>3</v>
      </c>
      <c r="C37" s="26" t="s">
        <v>66</v>
      </c>
      <c r="D37" s="26" t="s">
        <v>13</v>
      </c>
      <c r="E37" s="26" t="s">
        <v>7</v>
      </c>
      <c r="F37" s="26" t="s">
        <v>7</v>
      </c>
      <c r="G37" s="26" t="s">
        <v>67</v>
      </c>
      <c r="H37" s="26" t="s">
        <v>26</v>
      </c>
      <c r="I37" s="30">
        <v>-290.03</v>
      </c>
      <c r="J37" s="30">
        <v>-71.73999999999717</v>
      </c>
    </row>
    <row r="38" spans="2:10" ht="16" outlineLevel="1">
      <c r="B38" s="26" t="s">
        <v>3</v>
      </c>
      <c r="C38" s="26" t="s">
        <v>68</v>
      </c>
      <c r="D38" s="26" t="s">
        <v>13</v>
      </c>
      <c r="E38" s="26" t="s">
        <v>7</v>
      </c>
      <c r="F38" s="26" t="s">
        <v>7</v>
      </c>
      <c r="G38" s="26" t="s">
        <v>69</v>
      </c>
      <c r="H38" s="26" t="s">
        <v>32</v>
      </c>
      <c r="I38" s="30">
        <v>-29.99</v>
      </c>
      <c r="J38" s="30">
        <v>-101.72999999999716</v>
      </c>
    </row>
    <row r="39" spans="2:10" ht="16" outlineLevel="1">
      <c r="B39" s="26" t="s">
        <v>3</v>
      </c>
      <c r="C39" s="26" t="s">
        <v>70</v>
      </c>
      <c r="D39" s="26" t="s">
        <v>13</v>
      </c>
      <c r="E39" s="26" t="s">
        <v>7</v>
      </c>
      <c r="F39" s="26" t="s">
        <v>7</v>
      </c>
      <c r="G39" s="26" t="s">
        <v>17</v>
      </c>
      <c r="H39" s="26" t="s">
        <v>18</v>
      </c>
      <c r="I39" s="30">
        <v>-273.47</v>
      </c>
      <c r="J39" s="30">
        <v>-375.1999999999972</v>
      </c>
    </row>
    <row r="40" spans="2:10" ht="16" outlineLevel="1">
      <c r="B40" s="26" t="s">
        <v>3</v>
      </c>
      <c r="C40" s="26" t="s">
        <v>71</v>
      </c>
      <c r="D40" s="26" t="s">
        <v>34</v>
      </c>
      <c r="E40" s="26" t="s">
        <v>72</v>
      </c>
      <c r="F40" s="26" t="s">
        <v>7</v>
      </c>
      <c r="G40" s="26" t="s">
        <v>7</v>
      </c>
      <c r="H40" s="26" t="s">
        <v>7</v>
      </c>
      <c r="I40" s="30">
        <v>5000.0</v>
      </c>
      <c r="J40" s="30">
        <v>4624.800000000003</v>
      </c>
    </row>
    <row r="41" spans="2:10" ht="16" outlineLevel="1">
      <c r="B41" s="26" t="s">
        <v>3</v>
      </c>
      <c r="C41" s="26" t="s">
        <v>73</v>
      </c>
      <c r="D41" s="26" t="s">
        <v>13</v>
      </c>
      <c r="E41" s="26" t="s">
        <v>7</v>
      </c>
      <c r="F41" s="26" t="s">
        <v>7</v>
      </c>
      <c r="G41" s="26" t="s">
        <v>74</v>
      </c>
      <c r="H41" s="26" t="s">
        <v>15</v>
      </c>
      <c r="I41" s="30">
        <v>-2300.0</v>
      </c>
      <c r="J41" s="30">
        <v>2324.800000000003</v>
      </c>
    </row>
    <row r="42" spans="2:10" ht="16" outlineLevel="1">
      <c r="B42" s="26" t="s">
        <v>3</v>
      </c>
      <c r="C42" s="26" t="s">
        <v>73</v>
      </c>
      <c r="D42" s="26" t="s">
        <v>13</v>
      </c>
      <c r="E42" s="26" t="s">
        <v>7</v>
      </c>
      <c r="F42" s="26" t="s">
        <v>7</v>
      </c>
      <c r="G42" s="26" t="s">
        <v>75</v>
      </c>
      <c r="H42" s="26" t="s">
        <v>32</v>
      </c>
      <c r="I42" s="30">
        <v>-100.0</v>
      </c>
      <c r="J42" s="30">
        <v>2224.800000000003</v>
      </c>
    </row>
    <row r="43" spans="2:10" ht="16" outlineLevel="1">
      <c r="B43" s="26" t="s">
        <v>3</v>
      </c>
      <c r="C43" s="26" t="s">
        <v>76</v>
      </c>
      <c r="D43" s="26" t="s">
        <v>13</v>
      </c>
      <c r="E43" s="26" t="s">
        <v>7</v>
      </c>
      <c r="F43" s="26" t="s">
        <v>7</v>
      </c>
      <c r="G43" s="26" t="s">
        <v>77</v>
      </c>
      <c r="H43" s="26" t="s">
        <v>26</v>
      </c>
      <c r="I43" s="30">
        <v>-290.03</v>
      </c>
      <c r="J43" s="30">
        <v>1934.770000000003</v>
      </c>
    </row>
    <row r="44" spans="2:10" ht="16" outlineLevel="1">
      <c r="B44" s="26" t="s">
        <v>3</v>
      </c>
      <c r="C44" s="26" t="s">
        <v>78</v>
      </c>
      <c r="D44" s="26" t="s">
        <v>13</v>
      </c>
      <c r="E44" s="26" t="s">
        <v>7</v>
      </c>
      <c r="F44" s="26" t="s">
        <v>7</v>
      </c>
      <c r="G44" s="26" t="s">
        <v>79</v>
      </c>
      <c r="H44" s="26" t="s">
        <v>32</v>
      </c>
      <c r="I44" s="30">
        <v>-29.99</v>
      </c>
      <c r="J44" s="30">
        <v>1904.780000000003</v>
      </c>
    </row>
    <row r="45" spans="2:10" ht="16" outlineLevel="1">
      <c r="B45" s="26" t="s">
        <v>3</v>
      </c>
      <c r="C45" s="26" t="s">
        <v>80</v>
      </c>
      <c r="D45" s="26" t="s">
        <v>13</v>
      </c>
      <c r="E45" s="26" t="s">
        <v>7</v>
      </c>
      <c r="F45" s="26" t="s">
        <v>7</v>
      </c>
      <c r="G45" s="26" t="s">
        <v>17</v>
      </c>
      <c r="H45" s="26" t="s">
        <v>18</v>
      </c>
      <c r="I45" s="30">
        <v>-272.61</v>
      </c>
      <c r="J45" s="30">
        <v>1632.1700000000028</v>
      </c>
    </row>
    <row r="46" spans="2:10" ht="16" outlineLevel="1">
      <c r="B46" s="26" t="s">
        <v>3</v>
      </c>
      <c r="C46" s="26" t="s">
        <v>81</v>
      </c>
      <c r="D46" s="26" t="s">
        <v>13</v>
      </c>
      <c r="E46" s="26" t="s">
        <v>7</v>
      </c>
      <c r="F46" s="26" t="s">
        <v>7</v>
      </c>
      <c r="G46" s="26" t="s">
        <v>82</v>
      </c>
      <c r="H46" s="26" t="s">
        <v>26</v>
      </c>
      <c r="I46" s="30">
        <v>-290.03</v>
      </c>
      <c r="J46" s="30">
        <v>1342.1400000000028</v>
      </c>
    </row>
    <row r="47" spans="2:10" ht="16" outlineLevel="1">
      <c r="B47" s="26" t="s">
        <v>3</v>
      </c>
      <c r="C47" s="26" t="s">
        <v>83</v>
      </c>
      <c r="D47" s="26" t="s">
        <v>13</v>
      </c>
      <c r="E47" s="26" t="s">
        <v>7</v>
      </c>
      <c r="F47" s="26" t="s">
        <v>7</v>
      </c>
      <c r="G47" s="26" t="s">
        <v>84</v>
      </c>
      <c r="H47" s="26" t="s">
        <v>32</v>
      </c>
      <c r="I47" s="30">
        <v>-29.99</v>
      </c>
      <c r="J47" s="30">
        <v>1312.1500000000028</v>
      </c>
    </row>
    <row r="48" spans="2:10" ht="16" outlineLevel="1">
      <c r="B48" s="26" t="s">
        <v>3</v>
      </c>
      <c r="C48" s="26" t="s">
        <v>85</v>
      </c>
      <c r="D48" s="26" t="s">
        <v>13</v>
      </c>
      <c r="E48" s="26" t="s">
        <v>7</v>
      </c>
      <c r="F48" s="26" t="s">
        <v>7</v>
      </c>
      <c r="G48" s="26" t="s">
        <v>17</v>
      </c>
      <c r="H48" s="26" t="s">
        <v>18</v>
      </c>
      <c r="I48" s="30">
        <v>-273.66</v>
      </c>
      <c r="J48" s="30">
        <v>1038.4900000000027</v>
      </c>
    </row>
    <row r="49" spans="2:10" ht="16" outlineLevel="1">
      <c r="B49" s="26" t="s">
        <v>3</v>
      </c>
      <c r="C49" s="26" t="s">
        <v>86</v>
      </c>
      <c r="D49" s="26" t="s">
        <v>13</v>
      </c>
      <c r="E49" s="26" t="s">
        <v>7</v>
      </c>
      <c r="F49" s="26" t="s">
        <v>7</v>
      </c>
      <c r="G49" s="26" t="s">
        <v>87</v>
      </c>
      <c r="H49" s="26" t="s">
        <v>18</v>
      </c>
      <c r="I49" s="30">
        <v>-141.0</v>
      </c>
      <c r="J49" s="30">
        <v>897.4900000000027</v>
      </c>
    </row>
    <row r="50" spans="2:10" ht="16" outlineLevel="1">
      <c r="B50" s="26" t="s">
        <v>3</v>
      </c>
      <c r="C50" s="26" t="s">
        <v>88</v>
      </c>
      <c r="D50" s="26" t="s">
        <v>13</v>
      </c>
      <c r="E50" s="26" t="s">
        <v>7</v>
      </c>
      <c r="F50" s="26" t="s">
        <v>7</v>
      </c>
      <c r="G50" s="26" t="s">
        <v>89</v>
      </c>
      <c r="H50" s="26" t="s">
        <v>26</v>
      </c>
      <c r="I50" s="30">
        <v>-290.03</v>
      </c>
      <c r="J50" s="30">
        <v>607.4600000000028</v>
      </c>
    </row>
    <row r="51" spans="2:10" ht="16" outlineLevel="1">
      <c r="B51" s="26" t="s">
        <v>3</v>
      </c>
      <c r="C51" s="26" t="s">
        <v>90</v>
      </c>
      <c r="D51" s="26" t="s">
        <v>13</v>
      </c>
      <c r="E51" s="26" t="s">
        <v>7</v>
      </c>
      <c r="F51" s="26" t="s">
        <v>7</v>
      </c>
      <c r="G51" s="26" t="s">
        <v>91</v>
      </c>
      <c r="H51" s="26" t="s">
        <v>32</v>
      </c>
      <c r="I51" s="30">
        <v>-29.99</v>
      </c>
      <c r="J51" s="30">
        <v>577.4700000000028</v>
      </c>
    </row>
    <row r="52" spans="2:10" ht="16" outlineLevel="1">
      <c r="B52" s="26" t="s">
        <v>3</v>
      </c>
      <c r="C52" s="26" t="s">
        <v>92</v>
      </c>
      <c r="D52" s="26" t="s">
        <v>13</v>
      </c>
      <c r="E52" s="26" t="s">
        <v>7</v>
      </c>
      <c r="F52" s="26" t="s">
        <v>7</v>
      </c>
      <c r="G52" s="26" t="s">
        <v>17</v>
      </c>
      <c r="H52" s="26" t="s">
        <v>18</v>
      </c>
      <c r="I52" s="30">
        <v>-145.32</v>
      </c>
      <c r="J52" s="30">
        <v>432.15000000000276</v>
      </c>
    </row>
    <row r="53" spans="2:10" ht="16" outlineLevel="1">
      <c r="B53" s="26" t="s">
        <v>3</v>
      </c>
      <c r="C53" s="26" t="s">
        <v>93</v>
      </c>
      <c r="D53" s="26" t="s">
        <v>13</v>
      </c>
      <c r="E53" s="26" t="s">
        <v>7</v>
      </c>
      <c r="F53" s="26" t="s">
        <v>7</v>
      </c>
      <c r="G53" s="26" t="s">
        <v>89</v>
      </c>
      <c r="H53" s="26" t="s">
        <v>26</v>
      </c>
      <c r="I53" s="30">
        <v>-290.03</v>
      </c>
      <c r="J53" s="30">
        <v>142.1200000000028</v>
      </c>
    </row>
    <row r="54" spans="2:10" ht="16" outlineLevel="1">
      <c r="B54" s="26" t="s">
        <v>3</v>
      </c>
      <c r="C54" s="26" t="s">
        <v>94</v>
      </c>
      <c r="D54" s="26" t="s">
        <v>13</v>
      </c>
      <c r="E54" s="26" t="s">
        <v>7</v>
      </c>
      <c r="F54" s="26" t="s">
        <v>7</v>
      </c>
      <c r="G54" s="26" t="s">
        <v>95</v>
      </c>
      <c r="H54" s="26" t="s">
        <v>32</v>
      </c>
      <c r="I54" s="30">
        <v>-29.99</v>
      </c>
      <c r="J54" s="30">
        <v>112.1300000000028</v>
      </c>
    </row>
    <row r="55" spans="2:10" ht="16" outlineLevel="1">
      <c r="B55" s="26" t="s">
        <v>3</v>
      </c>
      <c r="C55" s="26" t="s">
        <v>96</v>
      </c>
      <c r="D55" s="26" t="s">
        <v>13</v>
      </c>
      <c r="E55" s="26" t="s">
        <v>7</v>
      </c>
      <c r="F55" s="26" t="s">
        <v>7</v>
      </c>
      <c r="G55" s="26" t="s">
        <v>17</v>
      </c>
      <c r="H55" s="26" t="s">
        <v>18</v>
      </c>
      <c r="I55" s="30">
        <v>-143.12</v>
      </c>
      <c r="J55" s="30">
        <v>-30.98999999999721</v>
      </c>
    </row>
    <row r="56" spans="2:10" ht="16" outlineLevel="1">
      <c r="B56" s="26" t="s">
        <v>3</v>
      </c>
      <c r="C56" s="26" t="s">
        <v>97</v>
      </c>
      <c r="D56" s="26" t="s">
        <v>6</v>
      </c>
      <c r="E56" s="26" t="s">
        <v>7</v>
      </c>
      <c r="F56" s="26" t="s">
        <v>7</v>
      </c>
      <c r="G56" s="26" t="s">
        <v>98</v>
      </c>
      <c r="H56" s="26" t="s">
        <v>99</v>
      </c>
      <c r="I56" s="30">
        <v>1000.0</v>
      </c>
      <c r="J56" s="30">
        <v>969.0100000000028</v>
      </c>
    </row>
    <row r="57" spans="2:10" ht="16" outlineLevel="1">
      <c r="B57" s="26" t="s">
        <v>3</v>
      </c>
      <c r="C57" s="26" t="s">
        <v>100</v>
      </c>
      <c r="D57" s="26" t="s">
        <v>13</v>
      </c>
      <c r="E57" s="26" t="s">
        <v>7</v>
      </c>
      <c r="F57" s="26" t="s">
        <v>7</v>
      </c>
      <c r="G57" s="26" t="s">
        <v>89</v>
      </c>
      <c r="H57" s="26" t="s">
        <v>26</v>
      </c>
      <c r="I57" s="30">
        <v>-290.03</v>
      </c>
      <c r="J57" s="30">
        <v>678.9800000000029</v>
      </c>
    </row>
    <row r="58" spans="2:10" ht="16" outlineLevel="1">
      <c r="B58" s="26" t="s">
        <v>3</v>
      </c>
      <c r="C58" s="26" t="s">
        <v>101</v>
      </c>
      <c r="D58" s="26" t="s">
        <v>13</v>
      </c>
      <c r="E58" s="26" t="s">
        <v>7</v>
      </c>
      <c r="F58" s="26" t="s">
        <v>7</v>
      </c>
      <c r="G58" s="26" t="s">
        <v>102</v>
      </c>
      <c r="H58" s="26" t="s">
        <v>32</v>
      </c>
      <c r="I58" s="30">
        <v>-29.99</v>
      </c>
      <c r="J58" s="30">
        <v>648.9900000000029</v>
      </c>
    </row>
    <row r="59" spans="2:10" ht="16" outlineLevel="1">
      <c r="B59" s="26" t="s">
        <v>3</v>
      </c>
      <c r="C59" s="26" t="s">
        <v>103</v>
      </c>
      <c r="D59" s="26" t="s">
        <v>13</v>
      </c>
      <c r="E59" s="26" t="s">
        <v>7</v>
      </c>
      <c r="F59" s="26" t="s">
        <v>7</v>
      </c>
      <c r="G59" s="26" t="s">
        <v>17</v>
      </c>
      <c r="H59" s="26" t="s">
        <v>18</v>
      </c>
      <c r="I59" s="30">
        <v>-152.27</v>
      </c>
      <c r="J59" s="30">
        <v>496.72000000000287</v>
      </c>
    </row>
    <row r="60" spans="2:10" ht="16" outlineLevel="1">
      <c r="B60" s="26" t="s">
        <v>3</v>
      </c>
      <c r="C60" s="26" t="s">
        <v>104</v>
      </c>
      <c r="D60" s="26" t="s">
        <v>13</v>
      </c>
      <c r="E60" s="26" t="s">
        <v>7</v>
      </c>
      <c r="F60" s="26" t="s">
        <v>7</v>
      </c>
      <c r="G60" s="26" t="s">
        <v>87</v>
      </c>
      <c r="H60" s="26" t="s">
        <v>18</v>
      </c>
      <c r="I60" s="30">
        <v>-141.0</v>
      </c>
      <c r="J60" s="30">
        <v>355.72000000000287</v>
      </c>
    </row>
    <row r="61" spans="2:10" ht="16" outlineLevel="1">
      <c r="B61" s="26" t="s">
        <v>3</v>
      </c>
      <c r="C61" s="26" t="s">
        <v>105</v>
      </c>
      <c r="D61" s="26" t="s">
        <v>13</v>
      </c>
      <c r="E61" s="26" t="s">
        <v>7</v>
      </c>
      <c r="F61" s="26" t="s">
        <v>7</v>
      </c>
      <c r="G61" s="26" t="s">
        <v>89</v>
      </c>
      <c r="H61" s="26" t="s">
        <v>26</v>
      </c>
      <c r="I61" s="30">
        <v>-290.03</v>
      </c>
      <c r="J61" s="30">
        <v>65.6900000000029</v>
      </c>
    </row>
    <row r="62" spans="2:10" ht="16" outlineLevel="1">
      <c r="B62" s="26" t="s">
        <v>3</v>
      </c>
      <c r="C62" s="26" t="s">
        <v>106</v>
      </c>
      <c r="D62" s="26" t="s">
        <v>13</v>
      </c>
      <c r="E62" s="26" t="s">
        <v>7</v>
      </c>
      <c r="F62" s="26" t="s">
        <v>7</v>
      </c>
      <c r="G62" s="26" t="s">
        <v>107</v>
      </c>
      <c r="H62" s="26" t="s">
        <v>32</v>
      </c>
      <c r="I62" s="30">
        <v>-29.99</v>
      </c>
      <c r="J62" s="30">
        <v>35.7000000000029</v>
      </c>
    </row>
    <row r="63" spans="1:9" ht="16">
      <c r="A63" s="37" t="s">
        <v>108</v>
      </c>
      <c r="I63" s="31">
        <f>I7+I8+I9+I10+I11+I12+I13+I14+I15+I16+I17+I18+I19+I20+I21+I22+I23+I24+I25+I26+I27+I28+I29+I30+I31+I32+I33+I34+I35+I36+I37+I38+I39+I40+I41+I42+I43+I44+I45+I46+I47+I48+I49+I50+I51+I52+I53+I54+I55+I56+I57+I58+I59+I60+I61+I62</f>
        <v>-237.76999999999842</v>
      </c>
    </row>
    <row r="64" spans="1:1" ht="16">
      <c r="A64" s="36" t="s">
        <v>109</v>
      </c>
    </row>
    <row r="65" spans="2:10" ht="16" outlineLevel="1">
      <c r="B65" s="26" t="s">
        <v>4</v>
      </c>
      <c r="J65" s="30">
        <v>0</v>
      </c>
    </row>
    <row r="66" spans="1:9" ht="16">
      <c r="A66" s="37" t="s">
        <v>110</v>
      </c>
      <c r="I66" s="32"/>
    </row>
    <row r="67" spans="1:1" ht="16">
      <c r="A67" s="36" t="s">
        <v>111</v>
      </c>
    </row>
    <row r="68" spans="2:10" ht="16" outlineLevel="1">
      <c r="B68" s="26" t="s">
        <v>4</v>
      </c>
      <c r="J68" s="30">
        <v>0</v>
      </c>
    </row>
    <row r="69" spans="1:9" ht="16">
      <c r="A69" s="37" t="s">
        <v>112</v>
      </c>
      <c r="I69" s="32"/>
    </row>
    <row r="70" spans="1:1" ht="16">
      <c r="A70" s="36" t="s">
        <v>113</v>
      </c>
    </row>
    <row r="71" spans="2:10" ht="16" outlineLevel="1">
      <c r="B71" s="26" t="s">
        <v>4</v>
      </c>
      <c r="J71" s="30">
        <v>0</v>
      </c>
    </row>
    <row r="72" spans="1:9" ht="16">
      <c r="A72" s="37" t="s">
        <v>114</v>
      </c>
      <c r="I72" s="32"/>
    </row>
    <row r="73" spans="1:1" ht="16">
      <c r="A73" s="36" t="s">
        <v>115</v>
      </c>
    </row>
    <row r="74" spans="2:10" ht="16" outlineLevel="1">
      <c r="B74" s="26" t="s">
        <v>4</v>
      </c>
      <c r="J74" s="30">
        <v>0</v>
      </c>
    </row>
    <row r="75" spans="1:9" ht="16">
      <c r="A75" s="37" t="s">
        <v>116</v>
      </c>
      <c r="I75" s="32"/>
    </row>
    <row r="76" spans="1:1" ht="16">
      <c r="A76" s="36" t="s">
        <v>117</v>
      </c>
    </row>
    <row r="77" spans="2:10" ht="16" outlineLevel="1">
      <c r="B77" s="26" t="s">
        <v>4</v>
      </c>
      <c r="J77" s="30">
        <v>0</v>
      </c>
    </row>
    <row r="78" spans="1:9" ht="16">
      <c r="A78" s="37" t="s">
        <v>118</v>
      </c>
      <c r="I78" s="32"/>
    </row>
    <row r="79" spans="1:1" ht="16">
      <c r="A79" s="36" t="s">
        <v>119</v>
      </c>
    </row>
    <row r="80" spans="2:10" ht="16" outlineLevel="1">
      <c r="B80" s="26" t="s">
        <v>4</v>
      </c>
      <c r="J80" s="30">
        <v>-48751.0</v>
      </c>
    </row>
    <row r="81" spans="1:9" ht="16">
      <c r="A81" s="37" t="s">
        <v>120</v>
      </c>
      <c r="I81" s="32"/>
    </row>
    <row r="82" spans="1:1" ht="16">
      <c r="A82" s="36" t="s">
        <v>121</v>
      </c>
    </row>
    <row r="83" spans="2:10" ht="16" outlineLevel="1">
      <c r="B83" s="26" t="s">
        <v>4</v>
      </c>
      <c r="J83" s="30">
        <v>-1117479.0</v>
      </c>
    </row>
    <row r="84" spans="1:9" ht="16">
      <c r="A84" s="37" t="s">
        <v>122</v>
      </c>
      <c r="I84" s="32"/>
    </row>
    <row r="85" spans="1:1" ht="16">
      <c r="A85" s="36" t="s">
        <v>123</v>
      </c>
    </row>
    <row r="86" spans="2:10" ht="16" outlineLevel="1">
      <c r="B86" s="26" t="s">
        <v>4</v>
      </c>
      <c r="J86" s="30">
        <v>1128460.0</v>
      </c>
    </row>
    <row r="87" spans="1:9" ht="16">
      <c r="A87" s="37" t="s">
        <v>124</v>
      </c>
      <c r="I87" s="32"/>
    </row>
    <row r="88" spans="1:1" ht="16">
      <c r="A88" s="36" t="s">
        <v>125</v>
      </c>
    </row>
    <row r="89" spans="1:1" ht="16" outlineLevel="1">
      <c r="A89" s="38" t="s">
        <v>126</v>
      </c>
    </row>
    <row r="90" spans="2:10" ht="16" outlineLevel="2">
      <c r="B90" s="26" t="s">
        <v>4</v>
      </c>
      <c r="J90" s="30">
        <v>132776.3</v>
      </c>
    </row>
    <row r="91" spans="2:10" ht="16" outlineLevel="2">
      <c r="B91" s="26" t="s">
        <v>126</v>
      </c>
      <c r="C91" s="26" t="s">
        <v>12</v>
      </c>
      <c r="D91" s="26" t="s">
        <v>13</v>
      </c>
      <c r="E91" s="26" t="s">
        <v>7</v>
      </c>
      <c r="F91" s="26" t="s">
        <v>7</v>
      </c>
      <c r="G91" s="26" t="s">
        <v>14</v>
      </c>
      <c r="H91" s="26" t="s">
        <v>3</v>
      </c>
      <c r="I91" s="30">
        <v>3000.0</v>
      </c>
      <c r="J91" s="30">
        <v>135776.3</v>
      </c>
    </row>
    <row r="92" spans="2:10" ht="16" outlineLevel="2">
      <c r="B92" s="26" t="s">
        <v>126</v>
      </c>
      <c r="C92" s="26" t="s">
        <v>42</v>
      </c>
      <c r="D92" s="26" t="s">
        <v>6</v>
      </c>
      <c r="E92" s="26" t="s">
        <v>7</v>
      </c>
      <c r="F92" s="26" t="s">
        <v>7</v>
      </c>
      <c r="G92" s="26" t="s">
        <v>43</v>
      </c>
      <c r="H92" s="26" t="s">
        <v>3</v>
      </c>
      <c r="I92" s="30">
        <v>-5000.0</v>
      </c>
      <c r="J92" s="30">
        <v>130776.29999999999</v>
      </c>
    </row>
    <row r="93" spans="2:10" ht="16" outlineLevel="2">
      <c r="B93" s="26" t="s">
        <v>126</v>
      </c>
      <c r="C93" s="26" t="s">
        <v>42</v>
      </c>
      <c r="D93" s="26" t="s">
        <v>6</v>
      </c>
      <c r="E93" s="26" t="s">
        <v>7</v>
      </c>
      <c r="F93" s="26" t="s">
        <v>7</v>
      </c>
      <c r="G93" s="26" t="s">
        <v>44</v>
      </c>
      <c r="H93" s="26" t="s">
        <v>3</v>
      </c>
      <c r="I93" s="30">
        <v>-10000.0</v>
      </c>
      <c r="J93" s="30">
        <v>120776.29999999999</v>
      </c>
    </row>
    <row r="94" spans="2:10" ht="16" outlineLevel="2">
      <c r="B94" s="26" t="s">
        <v>126</v>
      </c>
      <c r="C94" s="26" t="s">
        <v>47</v>
      </c>
      <c r="D94" s="26" t="s">
        <v>6</v>
      </c>
      <c r="E94" s="26" t="s">
        <v>7</v>
      </c>
      <c r="F94" s="26" t="s">
        <v>7</v>
      </c>
      <c r="G94" s="26" t="s">
        <v>48</v>
      </c>
      <c r="H94" s="26" t="s">
        <v>3</v>
      </c>
      <c r="I94" s="30">
        <v>-2500.0</v>
      </c>
      <c r="J94" s="30">
        <v>118276.29999999999</v>
      </c>
    </row>
    <row r="95" spans="2:10" ht="16" outlineLevel="2">
      <c r="B95" s="26" t="s">
        <v>126</v>
      </c>
      <c r="C95" s="26" t="s">
        <v>47</v>
      </c>
      <c r="D95" s="26" t="s">
        <v>6</v>
      </c>
      <c r="E95" s="26" t="s">
        <v>7</v>
      </c>
      <c r="F95" s="26" t="s">
        <v>7</v>
      </c>
      <c r="G95" s="26" t="s">
        <v>49</v>
      </c>
      <c r="H95" s="26" t="s">
        <v>3</v>
      </c>
      <c r="I95" s="30">
        <v>-2500.0</v>
      </c>
      <c r="J95" s="30">
        <v>115776.29999999999</v>
      </c>
    </row>
    <row r="96" spans="2:10" ht="16" outlineLevel="2">
      <c r="B96" s="26" t="s">
        <v>126</v>
      </c>
      <c r="C96" s="26" t="s">
        <v>55</v>
      </c>
      <c r="D96" s="26" t="s">
        <v>6</v>
      </c>
      <c r="E96" s="26" t="s">
        <v>7</v>
      </c>
      <c r="F96" s="26" t="s">
        <v>7</v>
      </c>
      <c r="G96" s="26" t="s">
        <v>56</v>
      </c>
      <c r="H96" s="26" t="s">
        <v>3</v>
      </c>
      <c r="I96" s="30">
        <v>-1700.0</v>
      </c>
      <c r="J96" s="30">
        <v>114076.29999999999</v>
      </c>
    </row>
    <row r="97" spans="2:10" ht="16" outlineLevel="2">
      <c r="B97" s="26" t="s">
        <v>126</v>
      </c>
      <c r="C97" s="26" t="s">
        <v>55</v>
      </c>
      <c r="D97" s="26" t="s">
        <v>6</v>
      </c>
      <c r="E97" s="26" t="s">
        <v>7</v>
      </c>
      <c r="F97" s="26" t="s">
        <v>7</v>
      </c>
      <c r="G97" s="26" t="s">
        <v>57</v>
      </c>
      <c r="H97" s="26" t="s">
        <v>3</v>
      </c>
      <c r="I97" s="30">
        <v>-1350.0</v>
      </c>
      <c r="J97" s="30">
        <v>112726.29999999999</v>
      </c>
    </row>
    <row r="98" spans="2:10" ht="16" outlineLevel="2">
      <c r="B98" s="26" t="s">
        <v>126</v>
      </c>
      <c r="C98" s="26" t="s">
        <v>73</v>
      </c>
      <c r="D98" s="26" t="s">
        <v>13</v>
      </c>
      <c r="E98" s="26" t="s">
        <v>7</v>
      </c>
      <c r="F98" s="26" t="s">
        <v>7</v>
      </c>
      <c r="G98" s="26" t="s">
        <v>74</v>
      </c>
      <c r="H98" s="26" t="s">
        <v>3</v>
      </c>
      <c r="I98" s="30">
        <v>2300.0</v>
      </c>
      <c r="J98" s="30">
        <v>115026.29999999999</v>
      </c>
    </row>
    <row r="99" spans="1:9" ht="16" outlineLevel="1">
      <c r="A99" s="39" t="s">
        <v>127</v>
      </c>
      <c r="I99" s="31">
        <f>I89+I90+I91+I92+I93+I94+I95+I96+I97+I98</f>
        <v>-17750.0</v>
      </c>
    </row>
    <row r="100" spans="1:9" ht="16">
      <c r="A100" s="37" t="s">
        <v>128</v>
      </c>
      <c r="I100" s="31">
        <f>I99</f>
        <v>-17750.0</v>
      </c>
    </row>
    <row r="101" spans="1:1" ht="16">
      <c r="A101" s="36" t="s">
        <v>129</v>
      </c>
    </row>
    <row r="102" spans="2:10" ht="16" outlineLevel="1">
      <c r="B102" s="26" t="s">
        <v>4</v>
      </c>
      <c r="J102" s="30">
        <v>0</v>
      </c>
    </row>
    <row r="103" spans="1:9" ht="16">
      <c r="A103" s="37" t="s">
        <v>130</v>
      </c>
      <c r="I103" s="32"/>
    </row>
    <row r="104" spans="1:1" ht="16">
      <c r="A104" s="36" t="s">
        <v>131</v>
      </c>
    </row>
    <row r="105" spans="2:10" ht="16" outlineLevel="1">
      <c r="B105" s="26" t="s">
        <v>4</v>
      </c>
      <c r="J105" s="30">
        <v>0</v>
      </c>
    </row>
    <row r="106" spans="2:10" ht="16" outlineLevel="1">
      <c r="B106" s="26" t="s">
        <v>131</v>
      </c>
      <c r="C106" s="26" t="s">
        <v>33</v>
      </c>
      <c r="D106" s="26" t="s">
        <v>34</v>
      </c>
      <c r="E106" s="26" t="s">
        <v>35</v>
      </c>
      <c r="F106" s="26" t="s">
        <v>7</v>
      </c>
      <c r="G106" s="26" t="s">
        <v>7</v>
      </c>
      <c r="H106" s="26" t="s">
        <v>7</v>
      </c>
      <c r="I106" s="30">
        <v>-10000.0</v>
      </c>
      <c r="J106" s="30">
        <v>-10000.0</v>
      </c>
    </row>
    <row r="107" spans="2:10" ht="16" outlineLevel="1">
      <c r="B107" s="26" t="s">
        <v>131</v>
      </c>
      <c r="C107" s="26" t="s">
        <v>132</v>
      </c>
      <c r="D107" s="26" t="s">
        <v>34</v>
      </c>
      <c r="E107" s="26" t="s">
        <v>133</v>
      </c>
      <c r="F107" s="26" t="s">
        <v>7</v>
      </c>
      <c r="G107" s="26" t="s">
        <v>134</v>
      </c>
      <c r="H107" s="26" t="s">
        <v>7</v>
      </c>
      <c r="I107" s="30">
        <v>10000.0</v>
      </c>
      <c r="J107" s="30">
        <v>0</v>
      </c>
    </row>
    <row r="108" spans="2:10" ht="16" outlineLevel="1">
      <c r="B108" s="26" t="s">
        <v>131</v>
      </c>
      <c r="C108" s="26" t="s">
        <v>59</v>
      </c>
      <c r="D108" s="26" t="s">
        <v>34</v>
      </c>
      <c r="E108" s="26" t="s">
        <v>135</v>
      </c>
      <c r="F108" s="26" t="s">
        <v>7</v>
      </c>
      <c r="G108" s="26" t="s">
        <v>134</v>
      </c>
      <c r="H108" s="26" t="s">
        <v>7</v>
      </c>
      <c r="I108" s="30">
        <v>0.29</v>
      </c>
      <c r="J108" s="30">
        <v>0.29</v>
      </c>
    </row>
    <row r="109" spans="2:10" ht="16" outlineLevel="1">
      <c r="B109" s="26" t="s">
        <v>131</v>
      </c>
      <c r="C109" s="26" t="s">
        <v>71</v>
      </c>
      <c r="D109" s="26" t="s">
        <v>34</v>
      </c>
      <c r="E109" s="26" t="s">
        <v>72</v>
      </c>
      <c r="F109" s="26" t="s">
        <v>7</v>
      </c>
      <c r="G109" s="26" t="s">
        <v>7</v>
      </c>
      <c r="H109" s="26" t="s">
        <v>7</v>
      </c>
      <c r="I109" s="30">
        <v>-5000.0</v>
      </c>
      <c r="J109" s="30">
        <v>-4999.71</v>
      </c>
    </row>
    <row r="110" spans="2:10" ht="16" outlineLevel="1">
      <c r="B110" s="26" t="s">
        <v>131</v>
      </c>
      <c r="C110" s="26" t="s">
        <v>71</v>
      </c>
      <c r="D110" s="26" t="s">
        <v>34</v>
      </c>
      <c r="E110" s="26" t="s">
        <v>136</v>
      </c>
      <c r="F110" s="26" t="s">
        <v>7</v>
      </c>
      <c r="G110" s="26" t="s">
        <v>7</v>
      </c>
      <c r="H110" s="26" t="s">
        <v>7</v>
      </c>
      <c r="I110" s="30">
        <v>5000.0</v>
      </c>
      <c r="J110" s="30">
        <v>0.2899999999999636</v>
      </c>
    </row>
    <row r="111" spans="2:10" ht="16" outlineLevel="1">
      <c r="B111" s="26" t="s">
        <v>131</v>
      </c>
      <c r="C111" s="26" t="s">
        <v>137</v>
      </c>
      <c r="D111" s="26" t="s">
        <v>34</v>
      </c>
      <c r="E111" s="26" t="s">
        <v>138</v>
      </c>
      <c r="F111" s="26" t="s">
        <v>7</v>
      </c>
      <c r="G111" s="26" t="s">
        <v>139</v>
      </c>
      <c r="H111" s="26" t="s">
        <v>7</v>
      </c>
      <c r="I111" s="30">
        <v>5000.0</v>
      </c>
      <c r="J111" s="30">
        <v>5000.29</v>
      </c>
    </row>
    <row r="112" spans="1:9" ht="16">
      <c r="A112" s="37" t="s">
        <v>140</v>
      </c>
      <c r="I112" s="31">
        <f>I105+I106+I107+I108+I109+I110+I111</f>
        <v>5000.29</v>
      </c>
    </row>
    <row r="113" spans="1:1" ht="16">
      <c r="A113" s="36" t="s">
        <v>141</v>
      </c>
    </row>
    <row r="114" spans="2:10" ht="16" outlineLevel="1">
      <c r="B114" s="26" t="s">
        <v>4</v>
      </c>
      <c r="J114" s="30">
        <v>86420.77</v>
      </c>
    </row>
    <row r="115" spans="2:10" ht="16" outlineLevel="1">
      <c r="B115" s="26" t="s">
        <v>141</v>
      </c>
      <c r="C115" s="26" t="s">
        <v>30</v>
      </c>
      <c r="D115" s="26" t="s">
        <v>34</v>
      </c>
      <c r="E115" s="26" t="s">
        <v>142</v>
      </c>
      <c r="F115" s="26" t="s">
        <v>7</v>
      </c>
      <c r="G115" s="26" t="s">
        <v>7</v>
      </c>
      <c r="H115" s="26" t="s">
        <v>7</v>
      </c>
      <c r="I115" s="30">
        <v>3499.31</v>
      </c>
      <c r="J115" s="30">
        <v>89920.08</v>
      </c>
    </row>
    <row r="116" spans="2:10" ht="16" outlineLevel="1">
      <c r="B116" s="26" t="s">
        <v>141</v>
      </c>
      <c r="C116" s="26" t="s">
        <v>132</v>
      </c>
      <c r="D116" s="26" t="s">
        <v>34</v>
      </c>
      <c r="E116" s="26" t="s">
        <v>133</v>
      </c>
      <c r="F116" s="26" t="s">
        <v>7</v>
      </c>
      <c r="G116" s="26" t="s">
        <v>143</v>
      </c>
      <c r="H116" s="26" t="s">
        <v>7</v>
      </c>
      <c r="I116" s="30">
        <v>-25824.0</v>
      </c>
      <c r="J116" s="30">
        <v>64096.08</v>
      </c>
    </row>
    <row r="117" spans="2:10" ht="16" outlineLevel="1">
      <c r="B117" s="26" t="s">
        <v>141</v>
      </c>
      <c r="C117" s="26" t="s">
        <v>59</v>
      </c>
      <c r="D117" s="26" t="s">
        <v>34</v>
      </c>
      <c r="E117" s="26" t="s">
        <v>135</v>
      </c>
      <c r="F117" s="26" t="s">
        <v>7</v>
      </c>
      <c r="G117" s="26" t="s">
        <v>144</v>
      </c>
      <c r="H117" s="26" t="s">
        <v>7</v>
      </c>
      <c r="I117" s="30">
        <v>-3402.12</v>
      </c>
      <c r="J117" s="30">
        <v>60693.96</v>
      </c>
    </row>
    <row r="118" spans="2:10" ht="16" outlineLevel="1">
      <c r="B118" s="26" t="s">
        <v>141</v>
      </c>
      <c r="C118" s="26" t="s">
        <v>145</v>
      </c>
      <c r="D118" s="26" t="s">
        <v>34</v>
      </c>
      <c r="E118" s="26" t="s">
        <v>146</v>
      </c>
      <c r="F118" s="26" t="s">
        <v>7</v>
      </c>
      <c r="G118" s="26" t="s">
        <v>144</v>
      </c>
      <c r="H118" s="26" t="s">
        <v>7</v>
      </c>
      <c r="I118" s="30">
        <v>19140.87</v>
      </c>
      <c r="J118" s="30">
        <v>79834.83</v>
      </c>
    </row>
    <row r="119" spans="2:10" ht="16" outlineLevel="1">
      <c r="B119" s="26" t="s">
        <v>141</v>
      </c>
      <c r="C119" s="26" t="s">
        <v>71</v>
      </c>
      <c r="D119" s="26" t="s">
        <v>34</v>
      </c>
      <c r="E119" s="26" t="s">
        <v>136</v>
      </c>
      <c r="F119" s="26" t="s">
        <v>7</v>
      </c>
      <c r="G119" s="26" t="s">
        <v>7</v>
      </c>
      <c r="H119" s="26" t="s">
        <v>7</v>
      </c>
      <c r="I119" s="30">
        <v>1246.32</v>
      </c>
      <c r="J119" s="30">
        <v>81081.15000000001</v>
      </c>
    </row>
    <row r="120" spans="2:10" ht="16" outlineLevel="1">
      <c r="B120" s="26" t="s">
        <v>141</v>
      </c>
      <c r="C120" s="26" t="s">
        <v>137</v>
      </c>
      <c r="D120" s="26" t="s">
        <v>34</v>
      </c>
      <c r="E120" s="26" t="s">
        <v>138</v>
      </c>
      <c r="F120" s="26" t="s">
        <v>7</v>
      </c>
      <c r="G120" s="26" t="s">
        <v>144</v>
      </c>
      <c r="H120" s="26" t="s">
        <v>7</v>
      </c>
      <c r="I120" s="30">
        <v>1246.32</v>
      </c>
      <c r="J120" s="30">
        <v>82327.47000000002</v>
      </c>
    </row>
    <row r="121" spans="2:10" ht="16" outlineLevel="1">
      <c r="B121" s="26" t="s">
        <v>141</v>
      </c>
      <c r="C121" s="26" t="s">
        <v>147</v>
      </c>
      <c r="D121" s="26" t="s">
        <v>34</v>
      </c>
      <c r="E121" s="26" t="s">
        <v>148</v>
      </c>
      <c r="F121" s="26" t="s">
        <v>7</v>
      </c>
      <c r="G121" s="26" t="s">
        <v>144</v>
      </c>
      <c r="H121" s="26" t="s">
        <v>7</v>
      </c>
      <c r="I121" s="30">
        <v>12580.06</v>
      </c>
      <c r="J121" s="30">
        <v>94907.53000000001</v>
      </c>
    </row>
    <row r="122" spans="2:10" ht="16" outlineLevel="1">
      <c r="B122" s="26" t="s">
        <v>141</v>
      </c>
      <c r="C122" s="26" t="s">
        <v>90</v>
      </c>
      <c r="D122" s="26" t="s">
        <v>34</v>
      </c>
      <c r="E122" s="26" t="s">
        <v>149</v>
      </c>
      <c r="F122" s="26" t="s">
        <v>7</v>
      </c>
      <c r="G122" s="26" t="s">
        <v>144</v>
      </c>
      <c r="H122" s="26" t="s">
        <v>7</v>
      </c>
      <c r="I122" s="30">
        <v>-302.57</v>
      </c>
      <c r="J122" s="30">
        <v>94604.96</v>
      </c>
    </row>
    <row r="123" spans="2:10" ht="16" outlineLevel="1">
      <c r="B123" s="26" t="s">
        <v>141</v>
      </c>
      <c r="C123" s="26" t="s">
        <v>150</v>
      </c>
      <c r="D123" s="26" t="s">
        <v>34</v>
      </c>
      <c r="E123" s="26" t="s">
        <v>151</v>
      </c>
      <c r="F123" s="26" t="s">
        <v>7</v>
      </c>
      <c r="G123" s="26" t="s">
        <v>152</v>
      </c>
      <c r="H123" s="26" t="s">
        <v>7</v>
      </c>
      <c r="I123" s="30">
        <v>1336.39</v>
      </c>
      <c r="J123" s="30">
        <v>95941.35</v>
      </c>
    </row>
    <row r="124" spans="2:10" ht="16" outlineLevel="1">
      <c r="B124" s="26" t="s">
        <v>141</v>
      </c>
      <c r="C124" s="26" t="s">
        <v>153</v>
      </c>
      <c r="D124" s="26" t="s">
        <v>34</v>
      </c>
      <c r="E124" s="26" t="s">
        <v>154</v>
      </c>
      <c r="F124" s="26" t="s">
        <v>7</v>
      </c>
      <c r="G124" s="26" t="s">
        <v>152</v>
      </c>
      <c r="H124" s="26" t="s">
        <v>7</v>
      </c>
      <c r="I124" s="30">
        <v>-10024.51</v>
      </c>
      <c r="J124" s="30">
        <v>85916.84000000001</v>
      </c>
    </row>
    <row r="125" spans="2:10" ht="16" outlineLevel="1">
      <c r="B125" s="26" t="s">
        <v>141</v>
      </c>
      <c r="C125" s="26" t="s">
        <v>106</v>
      </c>
      <c r="D125" s="26" t="s">
        <v>34</v>
      </c>
      <c r="E125" s="26" t="s">
        <v>155</v>
      </c>
      <c r="F125" s="26" t="s">
        <v>7</v>
      </c>
      <c r="G125" s="26" t="s">
        <v>152</v>
      </c>
      <c r="H125" s="26" t="s">
        <v>7</v>
      </c>
      <c r="I125" s="30">
        <v>-13583.27</v>
      </c>
      <c r="J125" s="30">
        <v>72333.57</v>
      </c>
    </row>
    <row r="126" spans="1:9" ht="16">
      <c r="A126" s="37" t="s">
        <v>156</v>
      </c>
      <c r="I126" s="31">
        <f>I114+I115+I116+I117+I118+I119+I120+I121+I122+I123+I124+I125</f>
        <v>-14087.2</v>
      </c>
    </row>
    <row r="127" spans="1:1" ht="16">
      <c r="A127" s="36" t="s">
        <v>157</v>
      </c>
    </row>
    <row r="128" spans="2:10" ht="16" outlineLevel="1">
      <c r="B128" s="26" t="s">
        <v>4</v>
      </c>
      <c r="J128" s="30">
        <v>57162.0</v>
      </c>
    </row>
    <row r="129" spans="1:9" ht="16">
      <c r="A129" s="37" t="s">
        <v>158</v>
      </c>
      <c r="I129" s="32"/>
    </row>
    <row r="130" spans="1:1" ht="16">
      <c r="A130" s="36" t="s">
        <v>11</v>
      </c>
    </row>
    <row r="131" spans="2:10" ht="16" outlineLevel="1">
      <c r="B131" s="26" t="s">
        <v>4</v>
      </c>
      <c r="J131" s="30">
        <v>430000.0</v>
      </c>
    </row>
    <row r="132" spans="2:10" ht="16" outlineLevel="1">
      <c r="B132" s="26" t="s">
        <v>11</v>
      </c>
      <c r="C132" s="26" t="s">
        <v>5</v>
      </c>
      <c r="D132" s="26" t="s">
        <v>6</v>
      </c>
      <c r="E132" s="26" t="s">
        <v>7</v>
      </c>
      <c r="F132" s="26" t="s">
        <v>7</v>
      </c>
      <c r="G132" s="26" t="s">
        <v>10</v>
      </c>
      <c r="H132" s="26" t="s">
        <v>3</v>
      </c>
      <c r="I132" s="30">
        <v>-5000.0</v>
      </c>
      <c r="J132" s="30">
        <v>425000.0</v>
      </c>
    </row>
    <row r="133" spans="2:10" ht="16" outlineLevel="1">
      <c r="B133" s="26" t="s">
        <v>11</v>
      </c>
      <c r="C133" s="26" t="s">
        <v>42</v>
      </c>
      <c r="D133" s="26" t="s">
        <v>13</v>
      </c>
      <c r="E133" s="26" t="s">
        <v>7</v>
      </c>
      <c r="F133" s="26" t="s">
        <v>7</v>
      </c>
      <c r="G133" s="26" t="s">
        <v>46</v>
      </c>
      <c r="H133" s="26" t="s">
        <v>3</v>
      </c>
      <c r="I133" s="30">
        <v>10000.0</v>
      </c>
      <c r="J133" s="30">
        <v>435000.0</v>
      </c>
    </row>
    <row r="134" spans="2:10" ht="16" outlineLevel="1">
      <c r="B134" s="26" t="s">
        <v>11</v>
      </c>
      <c r="C134" s="26" t="s">
        <v>51</v>
      </c>
      <c r="D134" s="26" t="s">
        <v>13</v>
      </c>
      <c r="E134" s="26" t="s">
        <v>7</v>
      </c>
      <c r="F134" s="26" t="s">
        <v>7</v>
      </c>
      <c r="G134" s="26" t="s">
        <v>52</v>
      </c>
      <c r="H134" s="26" t="s">
        <v>3</v>
      </c>
      <c r="I134" s="30">
        <v>5000.0</v>
      </c>
      <c r="J134" s="30">
        <v>440000.0</v>
      </c>
    </row>
    <row r="135" spans="2:10" ht="16" outlineLevel="1">
      <c r="B135" s="26" t="s">
        <v>11</v>
      </c>
      <c r="C135" s="26" t="s">
        <v>55</v>
      </c>
      <c r="D135" s="26" t="s">
        <v>13</v>
      </c>
      <c r="E135" s="26" t="s">
        <v>7</v>
      </c>
      <c r="F135" s="26" t="s">
        <v>7</v>
      </c>
      <c r="G135" s="26" t="s">
        <v>58</v>
      </c>
      <c r="H135" s="26" t="s">
        <v>3</v>
      </c>
      <c r="I135" s="30">
        <v>4000.0</v>
      </c>
      <c r="J135" s="30">
        <v>444000.0</v>
      </c>
    </row>
    <row r="136" spans="2:10" ht="16" outlineLevel="1">
      <c r="B136" s="26" t="s">
        <v>11</v>
      </c>
      <c r="C136" s="26" t="s">
        <v>61</v>
      </c>
      <c r="D136" s="26" t="s">
        <v>13</v>
      </c>
      <c r="E136" s="26" t="s">
        <v>7</v>
      </c>
      <c r="F136" s="26" t="s">
        <v>7</v>
      </c>
      <c r="G136" s="26" t="s">
        <v>62</v>
      </c>
      <c r="H136" s="26" t="s">
        <v>3</v>
      </c>
      <c r="I136" s="30">
        <v>3000.0</v>
      </c>
      <c r="J136" s="30">
        <v>447000.0</v>
      </c>
    </row>
    <row r="137" spans="1:9" ht="16">
      <c r="A137" s="37" t="s">
        <v>159</v>
      </c>
      <c r="I137" s="31">
        <f>I131+I132+I133+I134+I135+I136</f>
        <v>17000.0</v>
      </c>
    </row>
    <row r="138" spans="1:1" ht="16">
      <c r="A138" s="36" t="s">
        <v>160</v>
      </c>
    </row>
    <row r="139" spans="2:10" ht="16" outlineLevel="1">
      <c r="B139" s="26" t="s">
        <v>4</v>
      </c>
      <c r="J139" s="30">
        <v>0</v>
      </c>
    </row>
    <row r="140" spans="1:9" ht="16">
      <c r="A140" s="37" t="s">
        <v>161</v>
      </c>
      <c r="I140" s="32"/>
    </row>
    <row r="141" spans="1:1" ht="16">
      <c r="A141" s="36" t="s">
        <v>162</v>
      </c>
    </row>
    <row r="142" spans="2:10" ht="16" outlineLevel="1">
      <c r="B142" s="26" t="s">
        <v>4</v>
      </c>
      <c r="J142" s="30">
        <v>0</v>
      </c>
    </row>
    <row r="143" spans="1:9" ht="16">
      <c r="A143" s="37" t="s">
        <v>163</v>
      </c>
      <c r="I143" s="32"/>
    </row>
    <row r="144" spans="1:1" ht="16">
      <c r="A144" s="36" t="s">
        <v>164</v>
      </c>
    </row>
    <row r="145" spans="2:10" ht="16" outlineLevel="1">
      <c r="B145" s="26" t="s">
        <v>4</v>
      </c>
      <c r="J145" s="30">
        <v>0</v>
      </c>
    </row>
    <row r="146" spans="1:9" ht="16">
      <c r="A146" s="37" t="s">
        <v>165</v>
      </c>
      <c r="I146" s="32"/>
    </row>
    <row r="147" spans="1:1" ht="16">
      <c r="A147" s="36" t="s">
        <v>166</v>
      </c>
    </row>
    <row r="148" spans="2:10" ht="16" outlineLevel="1">
      <c r="B148" s="26" t="s">
        <v>4</v>
      </c>
      <c r="J148" s="30">
        <v>0</v>
      </c>
    </row>
    <row r="149" spans="1:9" ht="16">
      <c r="A149" s="37" t="s">
        <v>167</v>
      </c>
      <c r="I149" s="32"/>
    </row>
    <row r="150" spans="1:1" ht="16">
      <c r="A150" s="36" t="s">
        <v>168</v>
      </c>
    </row>
    <row r="151" spans="2:10" ht="16" outlineLevel="1">
      <c r="B151" s="26" t="s">
        <v>4</v>
      </c>
      <c r="J151" s="30">
        <v>20672.0</v>
      </c>
    </row>
    <row r="152" spans="1:9" ht="16">
      <c r="A152" s="37" t="s">
        <v>169</v>
      </c>
      <c r="I152" s="32"/>
    </row>
    <row r="153" spans="1:1" ht="16">
      <c r="A153" s="36" t="s">
        <v>99</v>
      </c>
    </row>
    <row r="154" spans="2:10" ht="16" outlineLevel="1">
      <c r="B154" s="26" t="s">
        <v>4</v>
      </c>
      <c r="J154" s="30">
        <v>135252.5</v>
      </c>
    </row>
    <row r="155" spans="2:10" ht="16" outlineLevel="1">
      <c r="B155" s="26" t="s">
        <v>99</v>
      </c>
      <c r="C155" s="26" t="s">
        <v>170</v>
      </c>
      <c r="D155" s="26" t="s">
        <v>34</v>
      </c>
      <c r="E155" s="26" t="s">
        <v>171</v>
      </c>
      <c r="F155" s="26" t="s">
        <v>7</v>
      </c>
      <c r="G155" s="26" t="s">
        <v>7</v>
      </c>
      <c r="H155" s="26" t="s">
        <v>7</v>
      </c>
      <c r="I155" s="30">
        <v>7291.0</v>
      </c>
      <c r="J155" s="30">
        <v>142543.5</v>
      </c>
    </row>
    <row r="156" spans="2:10" ht="16" outlineLevel="1">
      <c r="B156" s="26" t="s">
        <v>99</v>
      </c>
      <c r="C156" s="26" t="s">
        <v>172</v>
      </c>
      <c r="D156" s="26" t="s">
        <v>34</v>
      </c>
      <c r="E156" s="26" t="s">
        <v>173</v>
      </c>
      <c r="F156" s="26" t="s">
        <v>7</v>
      </c>
      <c r="G156" s="26" t="s">
        <v>7</v>
      </c>
      <c r="H156" s="26" t="s">
        <v>7</v>
      </c>
      <c r="I156" s="30">
        <v>7291.0</v>
      </c>
      <c r="J156" s="30">
        <v>149834.5</v>
      </c>
    </row>
    <row r="157" spans="2:10" ht="16" outlineLevel="1">
      <c r="B157" s="26" t="s">
        <v>99</v>
      </c>
      <c r="C157" s="26" t="s">
        <v>174</v>
      </c>
      <c r="D157" s="26" t="s">
        <v>34</v>
      </c>
      <c r="E157" s="26" t="s">
        <v>175</v>
      </c>
      <c r="F157" s="26" t="s">
        <v>7</v>
      </c>
      <c r="G157" s="26" t="s">
        <v>7</v>
      </c>
      <c r="H157" s="26" t="s">
        <v>7</v>
      </c>
      <c r="I157" s="30">
        <v>7291.0</v>
      </c>
      <c r="J157" s="30">
        <v>157125.5</v>
      </c>
    </row>
    <row r="158" spans="2:10" ht="16" outlineLevel="1">
      <c r="B158" s="26" t="s">
        <v>99</v>
      </c>
      <c r="C158" s="26" t="s">
        <v>176</v>
      </c>
      <c r="D158" s="26" t="s">
        <v>34</v>
      </c>
      <c r="E158" s="26" t="s">
        <v>177</v>
      </c>
      <c r="F158" s="26" t="s">
        <v>7</v>
      </c>
      <c r="G158" s="26" t="s">
        <v>7</v>
      </c>
      <c r="H158" s="26" t="s">
        <v>7</v>
      </c>
      <c r="I158" s="30">
        <v>7291.0</v>
      </c>
      <c r="J158" s="30">
        <v>164416.5</v>
      </c>
    </row>
    <row r="159" spans="2:10" ht="16" outlineLevel="1">
      <c r="B159" s="26" t="s">
        <v>99</v>
      </c>
      <c r="C159" s="26" t="s">
        <v>178</v>
      </c>
      <c r="D159" s="26" t="s">
        <v>34</v>
      </c>
      <c r="E159" s="26" t="s">
        <v>179</v>
      </c>
      <c r="F159" s="26" t="s">
        <v>7</v>
      </c>
      <c r="G159" s="26" t="s">
        <v>7</v>
      </c>
      <c r="H159" s="26" t="s">
        <v>7</v>
      </c>
      <c r="I159" s="30">
        <v>7291.0</v>
      </c>
      <c r="J159" s="30">
        <v>171707.5</v>
      </c>
    </row>
    <row r="160" spans="2:10" ht="16" outlineLevel="1">
      <c r="B160" s="26" t="s">
        <v>99</v>
      </c>
      <c r="C160" s="26" t="s">
        <v>180</v>
      </c>
      <c r="D160" s="26" t="s">
        <v>34</v>
      </c>
      <c r="E160" s="26" t="s">
        <v>181</v>
      </c>
      <c r="F160" s="26" t="s">
        <v>7</v>
      </c>
      <c r="G160" s="26" t="s">
        <v>7</v>
      </c>
      <c r="H160" s="26" t="s">
        <v>7</v>
      </c>
      <c r="I160" s="30">
        <v>7291.0</v>
      </c>
      <c r="J160" s="30">
        <v>178998.5</v>
      </c>
    </row>
    <row r="161" spans="2:10" ht="16" outlineLevel="1">
      <c r="B161" s="26" t="s">
        <v>99</v>
      </c>
      <c r="C161" s="26" t="s">
        <v>182</v>
      </c>
      <c r="D161" s="26" t="s">
        <v>34</v>
      </c>
      <c r="E161" s="26" t="s">
        <v>183</v>
      </c>
      <c r="F161" s="26" t="s">
        <v>7</v>
      </c>
      <c r="G161" s="26" t="s">
        <v>7</v>
      </c>
      <c r="H161" s="26" t="s">
        <v>7</v>
      </c>
      <c r="I161" s="30">
        <v>7291.0</v>
      </c>
      <c r="J161" s="30">
        <v>186289.5</v>
      </c>
    </row>
    <row r="162" spans="2:10" ht="16" outlineLevel="1">
      <c r="B162" s="26" t="s">
        <v>99</v>
      </c>
      <c r="C162" s="26" t="s">
        <v>184</v>
      </c>
      <c r="D162" s="26" t="s">
        <v>34</v>
      </c>
      <c r="E162" s="26" t="s">
        <v>185</v>
      </c>
      <c r="F162" s="26" t="s">
        <v>7</v>
      </c>
      <c r="G162" s="26" t="s">
        <v>7</v>
      </c>
      <c r="H162" s="26" t="s">
        <v>7</v>
      </c>
      <c r="I162" s="30">
        <v>7291.0</v>
      </c>
      <c r="J162" s="30">
        <v>193580.5</v>
      </c>
    </row>
    <row r="163" spans="2:10" ht="16" outlineLevel="1">
      <c r="B163" s="26" t="s">
        <v>99</v>
      </c>
      <c r="C163" s="26" t="s">
        <v>97</v>
      </c>
      <c r="D163" s="26" t="s">
        <v>6</v>
      </c>
      <c r="E163" s="26" t="s">
        <v>7</v>
      </c>
      <c r="F163" s="26" t="s">
        <v>7</v>
      </c>
      <c r="G163" s="26" t="s">
        <v>98</v>
      </c>
      <c r="H163" s="26" t="s">
        <v>3</v>
      </c>
      <c r="I163" s="30">
        <v>1000.0</v>
      </c>
      <c r="J163" s="30">
        <v>194580.5</v>
      </c>
    </row>
    <row r="164" spans="2:10" ht="16" outlineLevel="1">
      <c r="B164" s="26" t="s">
        <v>99</v>
      </c>
      <c r="C164" s="26" t="s">
        <v>186</v>
      </c>
      <c r="D164" s="26" t="s">
        <v>34</v>
      </c>
      <c r="E164" s="26" t="s">
        <v>187</v>
      </c>
      <c r="F164" s="26" t="s">
        <v>7</v>
      </c>
      <c r="G164" s="26" t="s">
        <v>7</v>
      </c>
      <c r="H164" s="26" t="s">
        <v>7</v>
      </c>
      <c r="I164" s="30">
        <v>7291.0</v>
      </c>
      <c r="J164" s="30">
        <v>201871.5</v>
      </c>
    </row>
    <row r="165" spans="1:9" ht="16">
      <c r="A165" s="37" t="s">
        <v>188</v>
      </c>
      <c r="I165" s="31">
        <f>I154+I155+I156+I157+I158+I159+I160+I161+I162+I163+I164</f>
        <v>66619.0</v>
      </c>
    </row>
    <row r="166" spans="1:1" ht="16">
      <c r="A166" s="36" t="s">
        <v>189</v>
      </c>
    </row>
    <row r="167" spans="2:10" ht="16" outlineLevel="1">
      <c r="B167" s="26" t="s">
        <v>4</v>
      </c>
      <c r="J167" s="30">
        <v>1423917.12</v>
      </c>
    </row>
    <row r="168" spans="2:10" ht="16" outlineLevel="1">
      <c r="B168" s="26" t="s">
        <v>189</v>
      </c>
      <c r="C168" s="26" t="s">
        <v>170</v>
      </c>
      <c r="D168" s="26" t="s">
        <v>34</v>
      </c>
      <c r="E168" s="26" t="s">
        <v>171</v>
      </c>
      <c r="F168" s="26" t="s">
        <v>7</v>
      </c>
      <c r="G168" s="26" t="s">
        <v>7</v>
      </c>
      <c r="H168" s="26" t="s">
        <v>7</v>
      </c>
      <c r="I168" s="30">
        <v>-2924.69</v>
      </c>
      <c r="J168" s="30">
        <v>1420992.4300000002</v>
      </c>
    </row>
    <row r="169" spans="2:10" ht="16" outlineLevel="1">
      <c r="B169" s="26" t="s">
        <v>189</v>
      </c>
      <c r="C169" s="26" t="s">
        <v>172</v>
      </c>
      <c r="D169" s="26" t="s">
        <v>34</v>
      </c>
      <c r="E169" s="26" t="s">
        <v>173</v>
      </c>
      <c r="F169" s="26" t="s">
        <v>7</v>
      </c>
      <c r="G169" s="26" t="s">
        <v>7</v>
      </c>
      <c r="H169" s="26" t="s">
        <v>7</v>
      </c>
      <c r="I169" s="30">
        <v>-2352.73</v>
      </c>
      <c r="J169" s="30">
        <v>1418639.7000000002</v>
      </c>
    </row>
    <row r="170" spans="2:10" ht="16" outlineLevel="1">
      <c r="B170" s="26" t="s">
        <v>189</v>
      </c>
      <c r="C170" s="26" t="s">
        <v>174</v>
      </c>
      <c r="D170" s="26" t="s">
        <v>34</v>
      </c>
      <c r="E170" s="26" t="s">
        <v>175</v>
      </c>
      <c r="F170" s="26" t="s">
        <v>7</v>
      </c>
      <c r="G170" s="26" t="s">
        <v>7</v>
      </c>
      <c r="H170" s="26" t="s">
        <v>7</v>
      </c>
      <c r="I170" s="30">
        <v>-3375.96</v>
      </c>
      <c r="J170" s="30">
        <v>1415263.7400000002</v>
      </c>
    </row>
    <row r="171" spans="2:10" ht="16" outlineLevel="1">
      <c r="B171" s="26" t="s">
        <v>189</v>
      </c>
      <c r="C171" s="26" t="s">
        <v>176</v>
      </c>
      <c r="D171" s="26" t="s">
        <v>34</v>
      </c>
      <c r="E171" s="26" t="s">
        <v>177</v>
      </c>
      <c r="F171" s="26" t="s">
        <v>7</v>
      </c>
      <c r="G171" s="26" t="s">
        <v>7</v>
      </c>
      <c r="H171" s="26" t="s">
        <v>7</v>
      </c>
      <c r="I171" s="30">
        <v>-3096.01</v>
      </c>
      <c r="J171" s="30">
        <v>1412167.7300000002</v>
      </c>
    </row>
    <row r="172" spans="2:10" ht="16" outlineLevel="1">
      <c r="B172" s="26" t="s">
        <v>189</v>
      </c>
      <c r="C172" s="26" t="s">
        <v>178</v>
      </c>
      <c r="D172" s="26" t="s">
        <v>34</v>
      </c>
      <c r="E172" s="26" t="s">
        <v>179</v>
      </c>
      <c r="F172" s="26" t="s">
        <v>7</v>
      </c>
      <c r="G172" s="26" t="s">
        <v>7</v>
      </c>
      <c r="H172" s="26" t="s">
        <v>7</v>
      </c>
      <c r="I172" s="30">
        <v>-2960.89</v>
      </c>
      <c r="J172" s="30">
        <v>1409206.8400000003</v>
      </c>
    </row>
    <row r="173" spans="2:10" ht="16" outlineLevel="1">
      <c r="B173" s="26" t="s">
        <v>189</v>
      </c>
      <c r="C173" s="26" t="s">
        <v>180</v>
      </c>
      <c r="D173" s="26" t="s">
        <v>34</v>
      </c>
      <c r="E173" s="26" t="s">
        <v>181</v>
      </c>
      <c r="F173" s="26" t="s">
        <v>7</v>
      </c>
      <c r="G173" s="26" t="s">
        <v>7</v>
      </c>
      <c r="H173" s="26" t="s">
        <v>7</v>
      </c>
      <c r="I173" s="30">
        <v>-2681.95</v>
      </c>
      <c r="J173" s="30">
        <v>1406524.8900000004</v>
      </c>
    </row>
    <row r="174" spans="2:10" ht="16" outlineLevel="1">
      <c r="B174" s="26" t="s">
        <v>189</v>
      </c>
      <c r="C174" s="26" t="s">
        <v>182</v>
      </c>
      <c r="D174" s="26" t="s">
        <v>34</v>
      </c>
      <c r="E174" s="26" t="s">
        <v>183</v>
      </c>
      <c r="F174" s="26" t="s">
        <v>7</v>
      </c>
      <c r="G174" s="26" t="s">
        <v>7</v>
      </c>
      <c r="H174" s="26" t="s">
        <v>7</v>
      </c>
      <c r="I174" s="30">
        <v>-3122.04</v>
      </c>
      <c r="J174" s="30">
        <v>1403402.8500000003</v>
      </c>
    </row>
    <row r="175" spans="2:10" ht="16" outlineLevel="1">
      <c r="B175" s="26" t="s">
        <v>189</v>
      </c>
      <c r="C175" s="26" t="s">
        <v>184</v>
      </c>
      <c r="D175" s="26" t="s">
        <v>34</v>
      </c>
      <c r="E175" s="26" t="s">
        <v>185</v>
      </c>
      <c r="F175" s="26" t="s">
        <v>7</v>
      </c>
      <c r="G175" s="26" t="s">
        <v>7</v>
      </c>
      <c r="H175" s="26" t="s">
        <v>7</v>
      </c>
      <c r="I175" s="30">
        <v>-2844.47</v>
      </c>
      <c r="J175" s="30">
        <v>1400558.3800000004</v>
      </c>
    </row>
    <row r="176" spans="2:10" ht="16" outlineLevel="1">
      <c r="B176" s="26" t="s">
        <v>189</v>
      </c>
      <c r="C176" s="26" t="s">
        <v>186</v>
      </c>
      <c r="D176" s="26" t="s">
        <v>34</v>
      </c>
      <c r="E176" s="26" t="s">
        <v>187</v>
      </c>
      <c r="F176" s="26" t="s">
        <v>7</v>
      </c>
      <c r="G176" s="26" t="s">
        <v>7</v>
      </c>
      <c r="H176" s="26" t="s">
        <v>7</v>
      </c>
      <c r="I176" s="30">
        <v>-6860.21</v>
      </c>
      <c r="J176" s="30">
        <v>1393698.1700000004</v>
      </c>
    </row>
    <row r="177" spans="1:9" ht="16">
      <c r="A177" s="37" t="s">
        <v>190</v>
      </c>
      <c r="I177" s="31">
        <f>I167+I168+I169+I170+I171+I172+I173+I174+I175+I176</f>
        <v>-30218.95</v>
      </c>
    </row>
    <row r="178" spans="1:1" ht="16">
      <c r="A178" s="36" t="s">
        <v>38</v>
      </c>
    </row>
    <row r="179" spans="2:10" ht="16" outlineLevel="1">
      <c r="B179" s="26" t="s">
        <v>4</v>
      </c>
      <c r="J179" s="30">
        <v>16700.0</v>
      </c>
    </row>
    <row r="180" spans="2:10" ht="16" outlineLevel="1">
      <c r="B180" s="26" t="s">
        <v>38</v>
      </c>
      <c r="C180" s="26" t="s">
        <v>36</v>
      </c>
      <c r="D180" s="26" t="s">
        <v>13</v>
      </c>
      <c r="E180" s="26" t="s">
        <v>7</v>
      </c>
      <c r="F180" s="26" t="s">
        <v>7</v>
      </c>
      <c r="G180" s="26" t="s">
        <v>37</v>
      </c>
      <c r="H180" s="26" t="s">
        <v>3</v>
      </c>
      <c r="I180" s="30">
        <v>-10000.0</v>
      </c>
      <c r="J180" s="30">
        <v>6700.0</v>
      </c>
    </row>
    <row r="181" spans="1:9" ht="16">
      <c r="A181" s="37" t="s">
        <v>191</v>
      </c>
      <c r="I181" s="31">
        <f>I179+I180</f>
        <v>-10000.0</v>
      </c>
    </row>
    <row r="182" spans="1:1" ht="16">
      <c r="A182" s="36" t="s">
        <v>192</v>
      </c>
    </row>
    <row r="183" spans="2:10" ht="16" outlineLevel="1">
      <c r="B183" s="26" t="s">
        <v>4</v>
      </c>
      <c r="J183" s="30">
        <v>156546.82</v>
      </c>
    </row>
    <row r="184" spans="1:9" ht="16">
      <c r="A184" s="37" t="s">
        <v>193</v>
      </c>
      <c r="I184" s="32"/>
    </row>
    <row r="185" spans="1:1" ht="16">
      <c r="A185" s="36" t="s">
        <v>194</v>
      </c>
    </row>
    <row r="186" spans="2:10" ht="16" outlineLevel="1">
      <c r="B186" s="26" t="s">
        <v>4</v>
      </c>
      <c r="J186" s="30">
        <v>1697.5</v>
      </c>
    </row>
    <row r="187" spans="1:9" ht="16">
      <c r="A187" s="37" t="s">
        <v>195</v>
      </c>
      <c r="I187" s="32"/>
    </row>
    <row r="188" spans="1:1" ht="16">
      <c r="A188" s="36" t="s">
        <v>196</v>
      </c>
    </row>
    <row r="189" spans="2:10" ht="16" outlineLevel="1">
      <c r="B189" s="26" t="s">
        <v>4</v>
      </c>
      <c r="J189" s="30">
        <v>935831.0</v>
      </c>
    </row>
    <row r="190" spans="1:9" ht="16">
      <c r="A190" s="37" t="s">
        <v>197</v>
      </c>
      <c r="I190" s="32"/>
    </row>
    <row r="191" spans="1:1" ht="16">
      <c r="A191" s="36" t="s">
        <v>198</v>
      </c>
    </row>
    <row r="192" spans="2:10" ht="16" outlineLevel="1">
      <c r="B192" s="26" t="s">
        <v>4</v>
      </c>
      <c r="J192" s="30">
        <v>2100.0</v>
      </c>
    </row>
    <row r="193" spans="1:9" ht="16">
      <c r="A193" s="37" t="s">
        <v>199</v>
      </c>
      <c r="I193" s="32"/>
    </row>
    <row r="194" spans="1:1" ht="16">
      <c r="A194" s="36" t="s">
        <v>9</v>
      </c>
    </row>
    <row r="195" spans="2:10" ht="16" outlineLevel="1">
      <c r="B195" s="26" t="s">
        <v>4</v>
      </c>
      <c r="J195" s="30">
        <v>-126.96</v>
      </c>
    </row>
    <row r="196" spans="2:10" ht="16" outlineLevel="1">
      <c r="B196" s="26" t="s">
        <v>9</v>
      </c>
      <c r="C196" s="26" t="s">
        <v>5</v>
      </c>
      <c r="D196" s="26" t="s">
        <v>6</v>
      </c>
      <c r="E196" s="26" t="s">
        <v>7</v>
      </c>
      <c r="F196" s="26" t="s">
        <v>7</v>
      </c>
      <c r="G196" s="26" t="s">
        <v>7</v>
      </c>
      <c r="H196" s="26" t="s">
        <v>3</v>
      </c>
      <c r="I196" s="30">
        <v>509.84</v>
      </c>
      <c r="J196" s="30">
        <v>382.88</v>
      </c>
    </row>
    <row r="197" spans="1:9" ht="16">
      <c r="A197" s="37" t="s">
        <v>200</v>
      </c>
      <c r="I197" s="31">
        <f>I195+I196</f>
        <v>509.84</v>
      </c>
    </row>
    <row r="198" spans="1:1" ht="16">
      <c r="A198" s="36" t="s">
        <v>201</v>
      </c>
    </row>
    <row r="199" spans="2:10" ht="16" outlineLevel="1">
      <c r="B199" s="26" t="s">
        <v>4</v>
      </c>
      <c r="J199" s="30">
        <v>-2023727.44</v>
      </c>
    </row>
    <row r="200" spans="1:9" ht="16">
      <c r="A200" s="37" t="s">
        <v>202</v>
      </c>
      <c r="I200" s="32"/>
    </row>
    <row r="201" spans="1:1" ht="16">
      <c r="A201" s="36" t="s">
        <v>203</v>
      </c>
    </row>
    <row r="202" spans="1:1" ht="16" outlineLevel="1">
      <c r="A202" s="38" t="s">
        <v>204</v>
      </c>
    </row>
    <row r="203" spans="2:10" ht="16" outlineLevel="2">
      <c r="B203" s="26" t="s">
        <v>204</v>
      </c>
      <c r="C203" s="26" t="s">
        <v>27</v>
      </c>
      <c r="D203" s="26" t="s">
        <v>13</v>
      </c>
      <c r="E203" s="26" t="s">
        <v>7</v>
      </c>
      <c r="F203" s="26" t="s">
        <v>7</v>
      </c>
      <c r="G203" s="26" t="s">
        <v>28</v>
      </c>
      <c r="H203" s="26" t="s">
        <v>3</v>
      </c>
      <c r="I203" s="30">
        <v>-1000.0</v>
      </c>
      <c r="J203" s="30">
        <v>-1000.0</v>
      </c>
    </row>
    <row r="204" spans="1:9" ht="16" outlineLevel="1">
      <c r="A204" s="39" t="s">
        <v>205</v>
      </c>
      <c r="I204" s="31">
        <f>I202+I203</f>
        <v>-1000.0</v>
      </c>
    </row>
    <row r="205" spans="1:9" ht="16">
      <c r="A205" s="37" t="s">
        <v>206</v>
      </c>
      <c r="I205" s="31">
        <f>I204</f>
        <v>-1000.0</v>
      </c>
    </row>
    <row r="206" spans="1:1" ht="16">
      <c r="A206" s="36" t="s">
        <v>207</v>
      </c>
    </row>
    <row r="207" spans="1:1" ht="16" outlineLevel="1">
      <c r="A207" s="38" t="s">
        <v>208</v>
      </c>
    </row>
    <row r="208" spans="2:10" ht="16" outlineLevel="2">
      <c r="B208" s="26" t="s">
        <v>208</v>
      </c>
      <c r="C208" s="26" t="s">
        <v>30</v>
      </c>
      <c r="D208" s="26" t="s">
        <v>13</v>
      </c>
      <c r="E208" s="26" t="s">
        <v>7</v>
      </c>
      <c r="F208" s="26" t="s">
        <v>7</v>
      </c>
      <c r="G208" s="26" t="s">
        <v>31</v>
      </c>
      <c r="H208" s="26" t="s">
        <v>3</v>
      </c>
      <c r="I208" s="30">
        <v>29.99</v>
      </c>
      <c r="J208" s="30">
        <v>29.99</v>
      </c>
    </row>
    <row r="209" spans="2:10" ht="16" outlineLevel="2">
      <c r="B209" s="26" t="s">
        <v>208</v>
      </c>
      <c r="C209" s="26" t="s">
        <v>42</v>
      </c>
      <c r="D209" s="26" t="s">
        <v>13</v>
      </c>
      <c r="E209" s="26" t="s">
        <v>7</v>
      </c>
      <c r="F209" s="26" t="s">
        <v>7</v>
      </c>
      <c r="G209" s="26" t="s">
        <v>45</v>
      </c>
      <c r="H209" s="26" t="s">
        <v>3</v>
      </c>
      <c r="I209" s="30">
        <v>29.99</v>
      </c>
      <c r="J209" s="30">
        <v>59.98</v>
      </c>
    </row>
    <row r="210" spans="2:10" ht="16" outlineLevel="2">
      <c r="B210" s="26" t="s">
        <v>208</v>
      </c>
      <c r="C210" s="26" t="s">
        <v>59</v>
      </c>
      <c r="D210" s="26" t="s">
        <v>13</v>
      </c>
      <c r="E210" s="26" t="s">
        <v>7</v>
      </c>
      <c r="F210" s="26" t="s">
        <v>7</v>
      </c>
      <c r="G210" s="26" t="s">
        <v>60</v>
      </c>
      <c r="H210" s="26" t="s">
        <v>3</v>
      </c>
      <c r="I210" s="30">
        <v>29.99</v>
      </c>
      <c r="J210" s="30">
        <v>89.97</v>
      </c>
    </row>
    <row r="211" spans="2:10" ht="16" outlineLevel="2">
      <c r="B211" s="26" t="s">
        <v>208</v>
      </c>
      <c r="C211" s="26" t="s">
        <v>68</v>
      </c>
      <c r="D211" s="26" t="s">
        <v>13</v>
      </c>
      <c r="E211" s="26" t="s">
        <v>7</v>
      </c>
      <c r="F211" s="26" t="s">
        <v>7</v>
      </c>
      <c r="G211" s="26" t="s">
        <v>69</v>
      </c>
      <c r="H211" s="26" t="s">
        <v>3</v>
      </c>
      <c r="I211" s="30">
        <v>29.99</v>
      </c>
      <c r="J211" s="30">
        <v>119.96</v>
      </c>
    </row>
    <row r="212" spans="2:10" ht="16" outlineLevel="2">
      <c r="B212" s="26" t="s">
        <v>208</v>
      </c>
      <c r="C212" s="26" t="s">
        <v>73</v>
      </c>
      <c r="D212" s="26" t="s">
        <v>13</v>
      </c>
      <c r="E212" s="26" t="s">
        <v>7</v>
      </c>
      <c r="F212" s="26" t="s">
        <v>7</v>
      </c>
      <c r="G212" s="26" t="s">
        <v>75</v>
      </c>
      <c r="H212" s="26" t="s">
        <v>3</v>
      </c>
      <c r="I212" s="30">
        <v>100.0</v>
      </c>
      <c r="J212" s="30">
        <v>219.95999999999998</v>
      </c>
    </row>
    <row r="213" spans="2:10" ht="16" outlineLevel="2">
      <c r="B213" s="26" t="s">
        <v>208</v>
      </c>
      <c r="C213" s="26" t="s">
        <v>78</v>
      </c>
      <c r="D213" s="26" t="s">
        <v>13</v>
      </c>
      <c r="E213" s="26" t="s">
        <v>7</v>
      </c>
      <c r="F213" s="26" t="s">
        <v>7</v>
      </c>
      <c r="G213" s="26" t="s">
        <v>79</v>
      </c>
      <c r="H213" s="26" t="s">
        <v>3</v>
      </c>
      <c r="I213" s="30">
        <v>29.99</v>
      </c>
      <c r="J213" s="30">
        <v>249.95</v>
      </c>
    </row>
    <row r="214" spans="2:10" ht="16" outlineLevel="2">
      <c r="B214" s="26" t="s">
        <v>208</v>
      </c>
      <c r="C214" s="26" t="s">
        <v>83</v>
      </c>
      <c r="D214" s="26" t="s">
        <v>13</v>
      </c>
      <c r="E214" s="26" t="s">
        <v>7</v>
      </c>
      <c r="F214" s="26" t="s">
        <v>7</v>
      </c>
      <c r="G214" s="26" t="s">
        <v>84</v>
      </c>
      <c r="H214" s="26" t="s">
        <v>3</v>
      </c>
      <c r="I214" s="30">
        <v>29.99</v>
      </c>
      <c r="J214" s="30">
        <v>279.94</v>
      </c>
    </row>
    <row r="215" spans="2:10" ht="16" outlineLevel="2">
      <c r="B215" s="26" t="s">
        <v>208</v>
      </c>
      <c r="C215" s="26" t="s">
        <v>90</v>
      </c>
      <c r="D215" s="26" t="s">
        <v>13</v>
      </c>
      <c r="E215" s="26" t="s">
        <v>7</v>
      </c>
      <c r="F215" s="26" t="s">
        <v>7</v>
      </c>
      <c r="G215" s="26" t="s">
        <v>91</v>
      </c>
      <c r="H215" s="26" t="s">
        <v>3</v>
      </c>
      <c r="I215" s="30">
        <v>29.99</v>
      </c>
      <c r="J215" s="30">
        <v>309.93</v>
      </c>
    </row>
    <row r="216" spans="2:10" ht="16" outlineLevel="2">
      <c r="B216" s="26" t="s">
        <v>208</v>
      </c>
      <c r="C216" s="26" t="s">
        <v>94</v>
      </c>
      <c r="D216" s="26" t="s">
        <v>13</v>
      </c>
      <c r="E216" s="26" t="s">
        <v>7</v>
      </c>
      <c r="F216" s="26" t="s">
        <v>7</v>
      </c>
      <c r="G216" s="26" t="s">
        <v>95</v>
      </c>
      <c r="H216" s="26" t="s">
        <v>3</v>
      </c>
      <c r="I216" s="30">
        <v>29.99</v>
      </c>
      <c r="J216" s="30">
        <v>339.92</v>
      </c>
    </row>
    <row r="217" spans="2:10" ht="16" outlineLevel="2">
      <c r="B217" s="26" t="s">
        <v>208</v>
      </c>
      <c r="C217" s="26" t="s">
        <v>101</v>
      </c>
      <c r="D217" s="26" t="s">
        <v>13</v>
      </c>
      <c r="E217" s="26" t="s">
        <v>7</v>
      </c>
      <c r="F217" s="26" t="s">
        <v>7</v>
      </c>
      <c r="G217" s="26" t="s">
        <v>102</v>
      </c>
      <c r="H217" s="26" t="s">
        <v>3</v>
      </c>
      <c r="I217" s="30">
        <v>29.99</v>
      </c>
      <c r="J217" s="30">
        <v>369.91</v>
      </c>
    </row>
    <row r="218" spans="2:10" ht="16" outlineLevel="2">
      <c r="B218" s="26" t="s">
        <v>208</v>
      </c>
      <c r="C218" s="26" t="s">
        <v>106</v>
      </c>
      <c r="D218" s="26" t="s">
        <v>13</v>
      </c>
      <c r="E218" s="26" t="s">
        <v>7</v>
      </c>
      <c r="F218" s="26" t="s">
        <v>7</v>
      </c>
      <c r="G218" s="26" t="s">
        <v>107</v>
      </c>
      <c r="H218" s="26" t="s">
        <v>3</v>
      </c>
      <c r="I218" s="30">
        <v>29.99</v>
      </c>
      <c r="J218" s="30">
        <v>399.90000000000003</v>
      </c>
    </row>
    <row r="219" spans="1:9" ht="16" outlineLevel="1">
      <c r="A219" s="39" t="s">
        <v>209</v>
      </c>
      <c r="I219" s="31">
        <f>I207+I208+I209+I210+I211+I212+I213+I214+I215+I216+I217+I218</f>
        <v>399.90000000000003</v>
      </c>
    </row>
    <row r="220" spans="1:9" ht="16">
      <c r="A220" s="37" t="s">
        <v>210</v>
      </c>
      <c r="I220" s="31">
        <f>I219</f>
        <v>399.90000000000003</v>
      </c>
    </row>
    <row r="221" spans="1:1" ht="16">
      <c r="A221" s="36" t="s">
        <v>41</v>
      </c>
    </row>
    <row r="222" spans="2:10" ht="16" outlineLevel="1">
      <c r="B222" s="26" t="s">
        <v>41</v>
      </c>
      <c r="C222" s="26" t="s">
        <v>39</v>
      </c>
      <c r="D222" s="26" t="s">
        <v>13</v>
      </c>
      <c r="E222" s="26" t="s">
        <v>7</v>
      </c>
      <c r="F222" s="26" t="s">
        <v>7</v>
      </c>
      <c r="G222" s="26" t="s">
        <v>40</v>
      </c>
      <c r="H222" s="26" t="s">
        <v>3</v>
      </c>
      <c r="I222" s="30">
        <v>290.03</v>
      </c>
      <c r="J222" s="30">
        <v>290.03</v>
      </c>
    </row>
    <row r="223" spans="1:9" ht="16" outlineLevel="1">
      <c r="A223" s="37" t="s">
        <v>211</v>
      </c>
      <c r="I223" s="31">
        <f>I222</f>
        <v>290.03</v>
      </c>
    </row>
    <row r="224" spans="1:1" ht="16" outlineLevel="1">
      <c r="A224" s="38" t="s">
        <v>212</v>
      </c>
    </row>
    <row r="225" spans="2:10" ht="16" outlineLevel="2">
      <c r="B225" s="26" t="s">
        <v>212</v>
      </c>
      <c r="C225" s="26" t="s">
        <v>24</v>
      </c>
      <c r="D225" s="26" t="s">
        <v>13</v>
      </c>
      <c r="E225" s="26" t="s">
        <v>7</v>
      </c>
      <c r="F225" s="26" t="s">
        <v>7</v>
      </c>
      <c r="G225" s="26" t="s">
        <v>25</v>
      </c>
      <c r="H225" s="26" t="s">
        <v>3</v>
      </c>
      <c r="I225" s="30">
        <v>290.03</v>
      </c>
      <c r="J225" s="30">
        <v>290.03</v>
      </c>
    </row>
    <row r="226" spans="2:10" ht="16" outlineLevel="2">
      <c r="B226" s="26" t="s">
        <v>212</v>
      </c>
      <c r="C226" s="26" t="s">
        <v>53</v>
      </c>
      <c r="D226" s="26" t="s">
        <v>13</v>
      </c>
      <c r="E226" s="26" t="s">
        <v>7</v>
      </c>
      <c r="F226" s="26" t="s">
        <v>7</v>
      </c>
      <c r="G226" s="26" t="s">
        <v>54</v>
      </c>
      <c r="H226" s="26" t="s">
        <v>3</v>
      </c>
      <c r="I226" s="30">
        <v>290.03</v>
      </c>
      <c r="J226" s="30">
        <v>580.06</v>
      </c>
    </row>
    <row r="227" spans="2:10" ht="16" outlineLevel="2">
      <c r="B227" s="26" t="s">
        <v>212</v>
      </c>
      <c r="C227" s="26" t="s">
        <v>66</v>
      </c>
      <c r="D227" s="26" t="s">
        <v>13</v>
      </c>
      <c r="E227" s="26" t="s">
        <v>7</v>
      </c>
      <c r="F227" s="26" t="s">
        <v>7</v>
      </c>
      <c r="G227" s="26" t="s">
        <v>67</v>
      </c>
      <c r="H227" s="26" t="s">
        <v>3</v>
      </c>
      <c r="I227" s="30">
        <v>290.03</v>
      </c>
      <c r="J227" s="30">
        <v>870.0899999999999</v>
      </c>
    </row>
    <row r="228" spans="2:10" ht="16" outlineLevel="2">
      <c r="B228" s="26" t="s">
        <v>212</v>
      </c>
      <c r="C228" s="26" t="s">
        <v>76</v>
      </c>
      <c r="D228" s="26" t="s">
        <v>13</v>
      </c>
      <c r="E228" s="26" t="s">
        <v>7</v>
      </c>
      <c r="F228" s="26" t="s">
        <v>7</v>
      </c>
      <c r="G228" s="26" t="s">
        <v>77</v>
      </c>
      <c r="H228" s="26" t="s">
        <v>3</v>
      </c>
      <c r="I228" s="30">
        <v>290.03</v>
      </c>
      <c r="J228" s="30">
        <v>1160.12</v>
      </c>
    </row>
    <row r="229" spans="2:10" ht="16" outlineLevel="2">
      <c r="B229" s="26" t="s">
        <v>212</v>
      </c>
      <c r="C229" s="26" t="s">
        <v>81</v>
      </c>
      <c r="D229" s="26" t="s">
        <v>13</v>
      </c>
      <c r="E229" s="26" t="s">
        <v>7</v>
      </c>
      <c r="F229" s="26" t="s">
        <v>7</v>
      </c>
      <c r="G229" s="26" t="s">
        <v>82</v>
      </c>
      <c r="H229" s="26" t="s">
        <v>3</v>
      </c>
      <c r="I229" s="30">
        <v>290.03</v>
      </c>
      <c r="J229" s="30">
        <v>1450.1499999999999</v>
      </c>
    </row>
    <row r="230" spans="2:10" ht="16" outlineLevel="2">
      <c r="B230" s="26" t="s">
        <v>212</v>
      </c>
      <c r="C230" s="26" t="s">
        <v>88</v>
      </c>
      <c r="D230" s="26" t="s">
        <v>13</v>
      </c>
      <c r="E230" s="26" t="s">
        <v>7</v>
      </c>
      <c r="F230" s="26" t="s">
        <v>7</v>
      </c>
      <c r="G230" s="26" t="s">
        <v>89</v>
      </c>
      <c r="H230" s="26" t="s">
        <v>3</v>
      </c>
      <c r="I230" s="30">
        <v>290.03</v>
      </c>
      <c r="J230" s="30">
        <v>1740.1799999999998</v>
      </c>
    </row>
    <row r="231" spans="2:10" ht="16" outlineLevel="2">
      <c r="B231" s="26" t="s">
        <v>212</v>
      </c>
      <c r="C231" s="26" t="s">
        <v>93</v>
      </c>
      <c r="D231" s="26" t="s">
        <v>13</v>
      </c>
      <c r="E231" s="26" t="s">
        <v>7</v>
      </c>
      <c r="F231" s="26" t="s">
        <v>7</v>
      </c>
      <c r="G231" s="26" t="s">
        <v>89</v>
      </c>
      <c r="H231" s="26" t="s">
        <v>3</v>
      </c>
      <c r="I231" s="30">
        <v>290.03</v>
      </c>
      <c r="J231" s="30">
        <v>2030.2099999999998</v>
      </c>
    </row>
    <row r="232" spans="2:10" ht="16" outlineLevel="2">
      <c r="B232" s="26" t="s">
        <v>212</v>
      </c>
      <c r="C232" s="26" t="s">
        <v>100</v>
      </c>
      <c r="D232" s="26" t="s">
        <v>13</v>
      </c>
      <c r="E232" s="26" t="s">
        <v>7</v>
      </c>
      <c r="F232" s="26" t="s">
        <v>7</v>
      </c>
      <c r="G232" s="26" t="s">
        <v>89</v>
      </c>
      <c r="H232" s="26" t="s">
        <v>3</v>
      </c>
      <c r="I232" s="30">
        <v>290.03</v>
      </c>
      <c r="J232" s="30">
        <v>2320.24</v>
      </c>
    </row>
    <row r="233" spans="2:10" ht="16" outlineLevel="2">
      <c r="B233" s="26" t="s">
        <v>212</v>
      </c>
      <c r="C233" s="26" t="s">
        <v>105</v>
      </c>
      <c r="D233" s="26" t="s">
        <v>13</v>
      </c>
      <c r="E233" s="26" t="s">
        <v>7</v>
      </c>
      <c r="F233" s="26" t="s">
        <v>7</v>
      </c>
      <c r="G233" s="26" t="s">
        <v>89</v>
      </c>
      <c r="H233" s="26" t="s">
        <v>3</v>
      </c>
      <c r="I233" s="30">
        <v>290.03</v>
      </c>
      <c r="J233" s="30">
        <v>2610.2699999999995</v>
      </c>
    </row>
    <row r="234" spans="1:9" ht="16" outlineLevel="1">
      <c r="A234" s="39" t="s">
        <v>213</v>
      </c>
      <c r="I234" s="31">
        <f>I224+I225+I226+I227+I228+I229+I230+I231+I232+I233</f>
        <v>2610.2699999999995</v>
      </c>
    </row>
    <row r="235" spans="1:9" ht="16">
      <c r="A235" s="37" t="s">
        <v>214</v>
      </c>
      <c r="I235" s="31">
        <v>2900.2999999999993</v>
      </c>
    </row>
    <row r="236" spans="1:1" ht="16">
      <c r="A236" s="36" t="s">
        <v>215</v>
      </c>
    </row>
    <row r="237" spans="1:1" ht="16" outlineLevel="1">
      <c r="A237" s="38" t="s">
        <v>216</v>
      </c>
    </row>
    <row r="238" spans="2:10" ht="16" outlineLevel="2">
      <c r="B238" s="26" t="s">
        <v>216</v>
      </c>
      <c r="C238" s="26" t="s">
        <v>16</v>
      </c>
      <c r="D238" s="26" t="s">
        <v>13</v>
      </c>
      <c r="E238" s="26" t="s">
        <v>7</v>
      </c>
      <c r="F238" s="26" t="s">
        <v>7</v>
      </c>
      <c r="G238" s="26" t="s">
        <v>19</v>
      </c>
      <c r="H238" s="26" t="s">
        <v>3</v>
      </c>
      <c r="I238" s="30">
        <v>275.0</v>
      </c>
      <c r="J238" s="30">
        <v>275.0</v>
      </c>
    </row>
    <row r="239" spans="1:9" ht="16" outlineLevel="1">
      <c r="A239" s="39" t="s">
        <v>217</v>
      </c>
      <c r="I239" s="31">
        <f>I237+I238</f>
        <v>275.0</v>
      </c>
    </row>
    <row r="240" spans="1:9" ht="16">
      <c r="A240" s="37" t="s">
        <v>218</v>
      </c>
      <c r="I240" s="31">
        <f>I239</f>
        <v>275.0</v>
      </c>
    </row>
    <row r="241" spans="1:1" ht="16">
      <c r="A241" s="36" t="s">
        <v>23</v>
      </c>
    </row>
    <row r="242" spans="2:10" ht="16" outlineLevel="1">
      <c r="B242" s="26" t="s">
        <v>23</v>
      </c>
      <c r="C242" s="26" t="s">
        <v>21</v>
      </c>
      <c r="D242" s="26" t="s">
        <v>13</v>
      </c>
      <c r="E242" s="26" t="s">
        <v>7</v>
      </c>
      <c r="F242" s="26" t="s">
        <v>7</v>
      </c>
      <c r="G242" s="26" t="s">
        <v>22</v>
      </c>
      <c r="H242" s="26" t="s">
        <v>3</v>
      </c>
      <c r="I242" s="30">
        <v>141.0</v>
      </c>
      <c r="J242" s="30">
        <v>141.0</v>
      </c>
    </row>
    <row r="243" spans="2:10" ht="16" outlineLevel="1">
      <c r="B243" s="26" t="s">
        <v>23</v>
      </c>
      <c r="C243" s="26" t="s">
        <v>64</v>
      </c>
      <c r="D243" s="26" t="s">
        <v>13</v>
      </c>
      <c r="E243" s="26" t="s">
        <v>7</v>
      </c>
      <c r="F243" s="26" t="s">
        <v>7</v>
      </c>
      <c r="G243" s="26" t="s">
        <v>65</v>
      </c>
      <c r="H243" s="26" t="s">
        <v>3</v>
      </c>
      <c r="I243" s="30">
        <v>141.0</v>
      </c>
      <c r="J243" s="30">
        <v>282.0</v>
      </c>
    </row>
    <row r="244" spans="1:9" ht="16" outlineLevel="1">
      <c r="A244" s="37" t="s">
        <v>219</v>
      </c>
      <c r="I244" s="31">
        <f>I242+I243</f>
        <v>282.0</v>
      </c>
    </row>
    <row r="245" spans="1:1" ht="16" outlineLevel="1">
      <c r="A245" s="38" t="s">
        <v>220</v>
      </c>
    </row>
    <row r="246" spans="2:10" ht="16" outlineLevel="2">
      <c r="B246" s="26" t="s">
        <v>220</v>
      </c>
      <c r="C246" s="26" t="s">
        <v>16</v>
      </c>
      <c r="D246" s="26" t="s">
        <v>13</v>
      </c>
      <c r="E246" s="26" t="s">
        <v>7</v>
      </c>
      <c r="F246" s="26" t="s">
        <v>7</v>
      </c>
      <c r="G246" s="26" t="s">
        <v>17</v>
      </c>
      <c r="H246" s="26" t="s">
        <v>3</v>
      </c>
      <c r="I246" s="30">
        <v>274.15</v>
      </c>
      <c r="J246" s="30">
        <v>274.15</v>
      </c>
    </row>
    <row r="247" spans="2:10" ht="16" outlineLevel="2">
      <c r="B247" s="26" t="s">
        <v>220</v>
      </c>
      <c r="C247" s="26" t="s">
        <v>33</v>
      </c>
      <c r="D247" s="26" t="s">
        <v>13</v>
      </c>
      <c r="E247" s="26" t="s">
        <v>7</v>
      </c>
      <c r="F247" s="26" t="s">
        <v>7</v>
      </c>
      <c r="G247" s="26" t="s">
        <v>17</v>
      </c>
      <c r="H247" s="26" t="s">
        <v>3</v>
      </c>
      <c r="I247" s="30">
        <v>275.05</v>
      </c>
      <c r="J247" s="30">
        <v>549.2</v>
      </c>
    </row>
    <row r="248" spans="2:10" ht="16" outlineLevel="2">
      <c r="B248" s="26" t="s">
        <v>220</v>
      </c>
      <c r="C248" s="26" t="s">
        <v>50</v>
      </c>
      <c r="D248" s="26" t="s">
        <v>13</v>
      </c>
      <c r="E248" s="26" t="s">
        <v>7</v>
      </c>
      <c r="F248" s="26" t="s">
        <v>7</v>
      </c>
      <c r="G248" s="26" t="s">
        <v>17</v>
      </c>
      <c r="H248" s="26" t="s">
        <v>3</v>
      </c>
      <c r="I248" s="30">
        <v>274.13</v>
      </c>
      <c r="J248" s="30">
        <v>823.33</v>
      </c>
    </row>
    <row r="249" spans="2:10" ht="16" outlineLevel="2">
      <c r="B249" s="26" t="s">
        <v>220</v>
      </c>
      <c r="C249" s="26" t="s">
        <v>63</v>
      </c>
      <c r="D249" s="26" t="s">
        <v>13</v>
      </c>
      <c r="E249" s="26" t="s">
        <v>7</v>
      </c>
      <c r="F249" s="26" t="s">
        <v>7</v>
      </c>
      <c r="G249" s="26" t="s">
        <v>17</v>
      </c>
      <c r="H249" s="26" t="s">
        <v>3</v>
      </c>
      <c r="I249" s="30">
        <v>274.63</v>
      </c>
      <c r="J249" s="30">
        <v>1097.96</v>
      </c>
    </row>
    <row r="250" spans="2:10" ht="16" outlineLevel="2">
      <c r="B250" s="26" t="s">
        <v>220</v>
      </c>
      <c r="C250" s="26" t="s">
        <v>70</v>
      </c>
      <c r="D250" s="26" t="s">
        <v>13</v>
      </c>
      <c r="E250" s="26" t="s">
        <v>7</v>
      </c>
      <c r="F250" s="26" t="s">
        <v>7</v>
      </c>
      <c r="G250" s="26" t="s">
        <v>17</v>
      </c>
      <c r="H250" s="26" t="s">
        <v>3</v>
      </c>
      <c r="I250" s="30">
        <v>273.47</v>
      </c>
      <c r="J250" s="30">
        <v>1371.43</v>
      </c>
    </row>
    <row r="251" spans="2:10" ht="16" outlineLevel="2">
      <c r="B251" s="26" t="s">
        <v>220</v>
      </c>
      <c r="C251" s="26" t="s">
        <v>80</v>
      </c>
      <c r="D251" s="26" t="s">
        <v>13</v>
      </c>
      <c r="E251" s="26" t="s">
        <v>7</v>
      </c>
      <c r="F251" s="26" t="s">
        <v>7</v>
      </c>
      <c r="G251" s="26" t="s">
        <v>17</v>
      </c>
      <c r="H251" s="26" t="s">
        <v>3</v>
      </c>
      <c r="I251" s="30">
        <v>272.61</v>
      </c>
      <c r="J251" s="30">
        <v>1644.04</v>
      </c>
    </row>
    <row r="252" spans="2:10" ht="16" outlineLevel="2">
      <c r="B252" s="26" t="s">
        <v>220</v>
      </c>
      <c r="C252" s="26" t="s">
        <v>85</v>
      </c>
      <c r="D252" s="26" t="s">
        <v>13</v>
      </c>
      <c r="E252" s="26" t="s">
        <v>7</v>
      </c>
      <c r="F252" s="26" t="s">
        <v>7</v>
      </c>
      <c r="G252" s="26" t="s">
        <v>17</v>
      </c>
      <c r="H252" s="26" t="s">
        <v>3</v>
      </c>
      <c r="I252" s="30">
        <v>273.66</v>
      </c>
      <c r="J252" s="30">
        <v>1917.7</v>
      </c>
    </row>
    <row r="253" spans="2:10" ht="16" outlineLevel="2">
      <c r="B253" s="26" t="s">
        <v>220</v>
      </c>
      <c r="C253" s="26" t="s">
        <v>86</v>
      </c>
      <c r="D253" s="26" t="s">
        <v>13</v>
      </c>
      <c r="E253" s="26" t="s">
        <v>7</v>
      </c>
      <c r="F253" s="26" t="s">
        <v>7</v>
      </c>
      <c r="G253" s="26" t="s">
        <v>87</v>
      </c>
      <c r="H253" s="26" t="s">
        <v>3</v>
      </c>
      <c r="I253" s="30">
        <v>141.0</v>
      </c>
      <c r="J253" s="30">
        <v>2058.7</v>
      </c>
    </row>
    <row r="254" spans="2:10" ht="16" outlineLevel="2">
      <c r="B254" s="26" t="s">
        <v>220</v>
      </c>
      <c r="C254" s="26" t="s">
        <v>92</v>
      </c>
      <c r="D254" s="26" t="s">
        <v>13</v>
      </c>
      <c r="E254" s="26" t="s">
        <v>7</v>
      </c>
      <c r="F254" s="26" t="s">
        <v>7</v>
      </c>
      <c r="G254" s="26" t="s">
        <v>17</v>
      </c>
      <c r="H254" s="26" t="s">
        <v>3</v>
      </c>
      <c r="I254" s="30">
        <v>145.32</v>
      </c>
      <c r="J254" s="30">
        <v>2204.02</v>
      </c>
    </row>
    <row r="255" spans="2:10" ht="16" outlineLevel="2">
      <c r="B255" s="26" t="s">
        <v>220</v>
      </c>
      <c r="C255" s="26" t="s">
        <v>96</v>
      </c>
      <c r="D255" s="26" t="s">
        <v>13</v>
      </c>
      <c r="E255" s="26" t="s">
        <v>7</v>
      </c>
      <c r="F255" s="26" t="s">
        <v>7</v>
      </c>
      <c r="G255" s="26" t="s">
        <v>17</v>
      </c>
      <c r="H255" s="26" t="s">
        <v>3</v>
      </c>
      <c r="I255" s="30">
        <v>143.12</v>
      </c>
      <c r="J255" s="30">
        <v>2347.14</v>
      </c>
    </row>
    <row r="256" spans="2:10" ht="16" outlineLevel="2">
      <c r="B256" s="26" t="s">
        <v>220</v>
      </c>
      <c r="C256" s="26" t="s">
        <v>103</v>
      </c>
      <c r="D256" s="26" t="s">
        <v>13</v>
      </c>
      <c r="E256" s="26" t="s">
        <v>7</v>
      </c>
      <c r="F256" s="26" t="s">
        <v>7</v>
      </c>
      <c r="G256" s="26" t="s">
        <v>17</v>
      </c>
      <c r="H256" s="26" t="s">
        <v>3</v>
      </c>
      <c r="I256" s="30">
        <v>152.27</v>
      </c>
      <c r="J256" s="30">
        <v>2499.41</v>
      </c>
    </row>
    <row r="257" spans="2:10" ht="16" outlineLevel="2">
      <c r="B257" s="26" t="s">
        <v>220</v>
      </c>
      <c r="C257" s="26" t="s">
        <v>104</v>
      </c>
      <c r="D257" s="26" t="s">
        <v>13</v>
      </c>
      <c r="E257" s="26" t="s">
        <v>7</v>
      </c>
      <c r="F257" s="26" t="s">
        <v>7</v>
      </c>
      <c r="G257" s="26" t="s">
        <v>87</v>
      </c>
      <c r="H257" s="26" t="s">
        <v>3</v>
      </c>
      <c r="I257" s="30">
        <v>141.0</v>
      </c>
      <c r="J257" s="30">
        <v>2640.41</v>
      </c>
    </row>
    <row r="258" spans="1:9" ht="16" outlineLevel="1">
      <c r="A258" s="39" t="s">
        <v>221</v>
      </c>
      <c r="I258" s="31">
        <f>I245+I246+I247+I248+I249+I250+I251+I252+I253+I254+I255+I256+I257</f>
        <v>2640.41</v>
      </c>
    </row>
    <row r="259" spans="1:9" ht="16">
      <c r="A259" s="37" t="s">
        <v>222</v>
      </c>
      <c r="I259" s="31">
        <v>2922.41</v>
      </c>
    </row>
    <row r="260" spans="1:1" ht="16">
      <c r="A260" s="36" t="s">
        <v>223</v>
      </c>
    </row>
    <row r="261" spans="2:10" ht="16" outlineLevel="1">
      <c r="B261" s="26" t="s">
        <v>223</v>
      </c>
      <c r="C261" s="26" t="s">
        <v>30</v>
      </c>
      <c r="D261" s="26" t="s">
        <v>34</v>
      </c>
      <c r="E261" s="26" t="s">
        <v>142</v>
      </c>
      <c r="F261" s="26" t="s">
        <v>7</v>
      </c>
      <c r="G261" s="26" t="s">
        <v>224</v>
      </c>
      <c r="H261" s="26" t="s">
        <v>7</v>
      </c>
      <c r="I261" s="30">
        <v>4882.44</v>
      </c>
      <c r="J261" s="30">
        <v>4882.44</v>
      </c>
    </row>
    <row r="262" spans="2:10" ht="16" outlineLevel="1">
      <c r="B262" s="26" t="s">
        <v>223</v>
      </c>
      <c r="C262" s="26" t="s">
        <v>132</v>
      </c>
      <c r="D262" s="26" t="s">
        <v>34</v>
      </c>
      <c r="E262" s="26" t="s">
        <v>133</v>
      </c>
      <c r="F262" s="26" t="s">
        <v>7</v>
      </c>
      <c r="G262" s="26" t="s">
        <v>224</v>
      </c>
      <c r="H262" s="26" t="s">
        <v>7</v>
      </c>
      <c r="I262" s="30">
        <v>4875.9</v>
      </c>
      <c r="J262" s="30">
        <v>9758.34</v>
      </c>
    </row>
    <row r="263" spans="2:10" ht="16" outlineLevel="1">
      <c r="B263" s="26" t="s">
        <v>223</v>
      </c>
      <c r="C263" s="26" t="s">
        <v>59</v>
      </c>
      <c r="D263" s="26" t="s">
        <v>34</v>
      </c>
      <c r="E263" s="26" t="s">
        <v>135</v>
      </c>
      <c r="F263" s="26" t="s">
        <v>7</v>
      </c>
      <c r="G263" s="26" t="s">
        <v>224</v>
      </c>
      <c r="H263" s="26" t="s">
        <v>7</v>
      </c>
      <c r="I263" s="30">
        <v>3648.39</v>
      </c>
      <c r="J263" s="30">
        <v>13406.73</v>
      </c>
    </row>
    <row r="264" spans="2:10" ht="16" outlineLevel="1">
      <c r="B264" s="26" t="s">
        <v>223</v>
      </c>
      <c r="C264" s="26" t="s">
        <v>145</v>
      </c>
      <c r="D264" s="26" t="s">
        <v>34</v>
      </c>
      <c r="E264" s="26" t="s">
        <v>146</v>
      </c>
      <c r="F264" s="26" t="s">
        <v>7</v>
      </c>
      <c r="G264" s="26" t="s">
        <v>224</v>
      </c>
      <c r="H264" s="26" t="s">
        <v>7</v>
      </c>
      <c r="I264" s="30">
        <v>3398.55</v>
      </c>
      <c r="J264" s="30">
        <v>16805.28</v>
      </c>
    </row>
    <row r="265" spans="2:10" ht="16" outlineLevel="1">
      <c r="B265" s="26" t="s">
        <v>223</v>
      </c>
      <c r="C265" s="26" t="s">
        <v>71</v>
      </c>
      <c r="D265" s="26" t="s">
        <v>34</v>
      </c>
      <c r="E265" s="26" t="s">
        <v>136</v>
      </c>
      <c r="F265" s="26" t="s">
        <v>7</v>
      </c>
      <c r="G265" s="26" t="s">
        <v>7</v>
      </c>
      <c r="H265" s="26" t="s">
        <v>7</v>
      </c>
      <c r="I265" s="30">
        <v>8774.57</v>
      </c>
      <c r="J265" s="30">
        <v>25579.85</v>
      </c>
    </row>
    <row r="266" spans="2:10" ht="16" outlineLevel="1">
      <c r="B266" s="26" t="s">
        <v>223</v>
      </c>
      <c r="C266" s="26" t="s">
        <v>137</v>
      </c>
      <c r="D266" s="26" t="s">
        <v>34</v>
      </c>
      <c r="E266" s="26" t="s">
        <v>138</v>
      </c>
      <c r="F266" s="26" t="s">
        <v>7</v>
      </c>
      <c r="G266" s="26" t="s">
        <v>224</v>
      </c>
      <c r="H266" s="26" t="s">
        <v>7</v>
      </c>
      <c r="I266" s="30">
        <v>8774.57</v>
      </c>
      <c r="J266" s="30">
        <v>34354.42</v>
      </c>
    </row>
    <row r="267" spans="2:10" ht="16" outlineLevel="1">
      <c r="B267" s="26" t="s">
        <v>223</v>
      </c>
      <c r="C267" s="26" t="s">
        <v>147</v>
      </c>
      <c r="D267" s="26" t="s">
        <v>34</v>
      </c>
      <c r="E267" s="26" t="s">
        <v>148</v>
      </c>
      <c r="F267" s="26" t="s">
        <v>7</v>
      </c>
      <c r="G267" s="26" t="s">
        <v>224</v>
      </c>
      <c r="H267" s="26" t="s">
        <v>7</v>
      </c>
      <c r="I267" s="30">
        <v>4928.6</v>
      </c>
      <c r="J267" s="30">
        <v>39283.02</v>
      </c>
    </row>
    <row r="268" spans="2:10" ht="16" outlineLevel="1">
      <c r="B268" s="26" t="s">
        <v>223</v>
      </c>
      <c r="C268" s="26" t="s">
        <v>90</v>
      </c>
      <c r="D268" s="26" t="s">
        <v>34</v>
      </c>
      <c r="E268" s="26" t="s">
        <v>149</v>
      </c>
      <c r="F268" s="26" t="s">
        <v>7</v>
      </c>
      <c r="G268" s="26" t="s">
        <v>224</v>
      </c>
      <c r="H268" s="26" t="s">
        <v>7</v>
      </c>
      <c r="I268" s="30">
        <v>3249.6</v>
      </c>
      <c r="J268" s="30">
        <v>42532.619999999995</v>
      </c>
    </row>
    <row r="269" spans="2:10" ht="16" outlineLevel="1">
      <c r="B269" s="26" t="s">
        <v>223</v>
      </c>
      <c r="C269" s="26" t="s">
        <v>90</v>
      </c>
      <c r="D269" s="26" t="s">
        <v>34</v>
      </c>
      <c r="E269" s="26" t="s">
        <v>149</v>
      </c>
      <c r="F269" s="26" t="s">
        <v>7</v>
      </c>
      <c r="G269" s="26" t="s">
        <v>225</v>
      </c>
      <c r="H269" s="26" t="s">
        <v>7</v>
      </c>
      <c r="I269" s="30">
        <v>1192.37</v>
      </c>
      <c r="J269" s="30">
        <v>43724.99</v>
      </c>
    </row>
    <row r="270" spans="2:10" ht="16" outlineLevel="1">
      <c r="B270" s="26" t="s">
        <v>223</v>
      </c>
      <c r="C270" s="26" t="s">
        <v>150</v>
      </c>
      <c r="D270" s="26" t="s">
        <v>34</v>
      </c>
      <c r="E270" s="26" t="s">
        <v>151</v>
      </c>
      <c r="F270" s="26" t="s">
        <v>7</v>
      </c>
      <c r="G270" s="26" t="s">
        <v>224</v>
      </c>
      <c r="H270" s="26" t="s">
        <v>7</v>
      </c>
      <c r="I270" s="30">
        <v>1456.52</v>
      </c>
      <c r="J270" s="30">
        <v>45181.509999999995</v>
      </c>
    </row>
    <row r="271" spans="2:10" ht="16" outlineLevel="1">
      <c r="B271" s="26" t="s">
        <v>223</v>
      </c>
      <c r="C271" s="26" t="s">
        <v>150</v>
      </c>
      <c r="D271" s="26" t="s">
        <v>34</v>
      </c>
      <c r="E271" s="26" t="s">
        <v>151</v>
      </c>
      <c r="F271" s="26" t="s">
        <v>7</v>
      </c>
      <c r="G271" s="26" t="s">
        <v>225</v>
      </c>
      <c r="H271" s="26" t="s">
        <v>7</v>
      </c>
      <c r="I271" s="30">
        <v>-1192.38</v>
      </c>
      <c r="J271" s="30">
        <v>43989.13</v>
      </c>
    </row>
    <row r="272" spans="2:10" ht="16" outlineLevel="1">
      <c r="B272" s="26" t="s">
        <v>223</v>
      </c>
      <c r="C272" s="26" t="s">
        <v>153</v>
      </c>
      <c r="D272" s="26" t="s">
        <v>34</v>
      </c>
      <c r="E272" s="26" t="s">
        <v>154</v>
      </c>
      <c r="F272" s="26" t="s">
        <v>7</v>
      </c>
      <c r="G272" s="26" t="s">
        <v>224</v>
      </c>
      <c r="H272" s="26" t="s">
        <v>7</v>
      </c>
      <c r="I272" s="30">
        <v>0.04</v>
      </c>
      <c r="J272" s="30">
        <v>43989.17</v>
      </c>
    </row>
    <row r="273" spans="2:10" ht="16" outlineLevel="1">
      <c r="B273" s="26" t="s">
        <v>223</v>
      </c>
      <c r="C273" s="26" t="s">
        <v>106</v>
      </c>
      <c r="D273" s="26" t="s">
        <v>34</v>
      </c>
      <c r="E273" s="26" t="s">
        <v>155</v>
      </c>
      <c r="F273" s="26" t="s">
        <v>7</v>
      </c>
      <c r="G273" s="26" t="s">
        <v>224</v>
      </c>
      <c r="H273" s="26" t="s">
        <v>7</v>
      </c>
      <c r="I273" s="26"/>
      <c r="J273" s="30">
        <v>43989.17</v>
      </c>
    </row>
    <row r="274" spans="1:9" ht="16">
      <c r="A274" s="37" t="s">
        <v>226</v>
      </c>
      <c r="I274" s="31">
        <f>I261+I262+I263+I264+I265+I266+I267+I268+I269+I270+I271+I272+I273</f>
        <v>43989.17</v>
      </c>
    </row>
    <row r="275" spans="1:1" ht="16">
      <c r="A275" s="36" t="s">
        <v>227</v>
      </c>
    </row>
    <row r="276" spans="2:10" ht="16" outlineLevel="1">
      <c r="B276" s="26" t="s">
        <v>227</v>
      </c>
      <c r="C276" s="26" t="s">
        <v>30</v>
      </c>
      <c r="D276" s="26" t="s">
        <v>34</v>
      </c>
      <c r="E276" s="26" t="s">
        <v>142</v>
      </c>
      <c r="F276" s="26" t="s">
        <v>7</v>
      </c>
      <c r="G276" s="26" t="s">
        <v>7</v>
      </c>
      <c r="H276" s="26" t="s">
        <v>7</v>
      </c>
      <c r="I276" s="30">
        <v>-748.92</v>
      </c>
      <c r="J276" s="30">
        <v>-748.92</v>
      </c>
    </row>
    <row r="277" spans="2:10" ht="16" outlineLevel="1">
      <c r="B277" s="26" t="s">
        <v>227</v>
      </c>
      <c r="C277" s="26" t="s">
        <v>30</v>
      </c>
      <c r="D277" s="26" t="s">
        <v>34</v>
      </c>
      <c r="E277" s="26" t="s">
        <v>142</v>
      </c>
      <c r="F277" s="26" t="s">
        <v>7</v>
      </c>
      <c r="G277" s="26" t="s">
        <v>228</v>
      </c>
      <c r="H277" s="26" t="s">
        <v>7</v>
      </c>
      <c r="I277" s="30">
        <v>162.31</v>
      </c>
      <c r="J277" s="30">
        <v>-586.6099999999999</v>
      </c>
    </row>
    <row r="278" spans="2:10" ht="16" outlineLevel="1">
      <c r="B278" s="26" t="s">
        <v>227</v>
      </c>
      <c r="C278" s="26" t="s">
        <v>132</v>
      </c>
      <c r="D278" s="26" t="s">
        <v>34</v>
      </c>
      <c r="E278" s="26" t="s">
        <v>133</v>
      </c>
      <c r="F278" s="26" t="s">
        <v>7</v>
      </c>
      <c r="G278" s="26" t="s">
        <v>229</v>
      </c>
      <c r="H278" s="26" t="s">
        <v>7</v>
      </c>
      <c r="I278" s="30">
        <v>-20352.15</v>
      </c>
      <c r="J278" s="30">
        <v>-20938.760000000002</v>
      </c>
    </row>
    <row r="279" spans="2:10" ht="16" outlineLevel="1">
      <c r="B279" s="26" t="s">
        <v>227</v>
      </c>
      <c r="C279" s="26" t="s">
        <v>59</v>
      </c>
      <c r="D279" s="26" t="s">
        <v>34</v>
      </c>
      <c r="E279" s="26" t="s">
        <v>135</v>
      </c>
      <c r="F279" s="26" t="s">
        <v>7</v>
      </c>
      <c r="G279" s="26" t="s">
        <v>229</v>
      </c>
      <c r="H279" s="26" t="s">
        <v>7</v>
      </c>
      <c r="I279" s="30">
        <v>-6741.74</v>
      </c>
      <c r="J279" s="30">
        <v>-27680.5</v>
      </c>
    </row>
    <row r="280" spans="2:10" ht="16" outlineLevel="1">
      <c r="B280" s="26" t="s">
        <v>227</v>
      </c>
      <c r="C280" s="26" t="s">
        <v>145</v>
      </c>
      <c r="D280" s="26" t="s">
        <v>34</v>
      </c>
      <c r="E280" s="26" t="s">
        <v>146</v>
      </c>
      <c r="F280" s="26" t="s">
        <v>7</v>
      </c>
      <c r="G280" s="26" t="s">
        <v>229</v>
      </c>
      <c r="H280" s="26" t="s">
        <v>7</v>
      </c>
      <c r="I280" s="30">
        <v>16048.37</v>
      </c>
      <c r="J280" s="30">
        <v>-11632.13</v>
      </c>
    </row>
    <row r="281" spans="2:10" ht="16" outlineLevel="1">
      <c r="B281" s="26" t="s">
        <v>227</v>
      </c>
      <c r="C281" s="26" t="s">
        <v>71</v>
      </c>
      <c r="D281" s="26" t="s">
        <v>34</v>
      </c>
      <c r="E281" s="26" t="s">
        <v>136</v>
      </c>
      <c r="F281" s="26" t="s">
        <v>7</v>
      </c>
      <c r="G281" s="26" t="s">
        <v>7</v>
      </c>
      <c r="H281" s="26" t="s">
        <v>7</v>
      </c>
      <c r="I281" s="30">
        <v>-2190.79</v>
      </c>
      <c r="J281" s="30">
        <v>-13822.919999999998</v>
      </c>
    </row>
    <row r="282" spans="2:10" ht="16" outlineLevel="1">
      <c r="B282" s="26" t="s">
        <v>227</v>
      </c>
      <c r="C282" s="26" t="s">
        <v>137</v>
      </c>
      <c r="D282" s="26" t="s">
        <v>34</v>
      </c>
      <c r="E282" s="26" t="s">
        <v>138</v>
      </c>
      <c r="F282" s="26" t="s">
        <v>7</v>
      </c>
      <c r="G282" s="26" t="s">
        <v>229</v>
      </c>
      <c r="H282" s="26" t="s">
        <v>7</v>
      </c>
      <c r="I282" s="30">
        <v>-2190.79</v>
      </c>
      <c r="J282" s="30">
        <v>-16013.71</v>
      </c>
    </row>
    <row r="283" spans="2:10" ht="16" outlineLevel="1">
      <c r="B283" s="26" t="s">
        <v>227</v>
      </c>
      <c r="C283" s="26" t="s">
        <v>147</v>
      </c>
      <c r="D283" s="26" t="s">
        <v>34</v>
      </c>
      <c r="E283" s="26" t="s">
        <v>148</v>
      </c>
      <c r="F283" s="26" t="s">
        <v>7</v>
      </c>
      <c r="G283" s="26" t="s">
        <v>229</v>
      </c>
      <c r="H283" s="26" t="s">
        <v>7</v>
      </c>
      <c r="I283" s="30">
        <v>8052.75</v>
      </c>
      <c r="J283" s="30">
        <v>-7960.959999999999</v>
      </c>
    </row>
    <row r="284" spans="2:10" ht="16" outlineLevel="1">
      <c r="B284" s="26" t="s">
        <v>227</v>
      </c>
      <c r="C284" s="26" t="s">
        <v>90</v>
      </c>
      <c r="D284" s="26" t="s">
        <v>34</v>
      </c>
      <c r="E284" s="26" t="s">
        <v>149</v>
      </c>
      <c r="F284" s="26" t="s">
        <v>7</v>
      </c>
      <c r="G284" s="26" t="s">
        <v>229</v>
      </c>
      <c r="H284" s="26" t="s">
        <v>7</v>
      </c>
      <c r="I284" s="30">
        <v>-4582.72</v>
      </c>
      <c r="J284" s="30">
        <v>-12543.68</v>
      </c>
    </row>
    <row r="285" spans="2:10" ht="16" outlineLevel="1">
      <c r="B285" s="26" t="s">
        <v>227</v>
      </c>
      <c r="C285" s="26" t="s">
        <v>150</v>
      </c>
      <c r="D285" s="26" t="s">
        <v>34</v>
      </c>
      <c r="E285" s="26" t="s">
        <v>151</v>
      </c>
      <c r="F285" s="26" t="s">
        <v>7</v>
      </c>
      <c r="G285" s="26" t="s">
        <v>229</v>
      </c>
      <c r="H285" s="26" t="s">
        <v>7</v>
      </c>
      <c r="I285" s="30">
        <v>1219.03</v>
      </c>
      <c r="J285" s="30">
        <v>-11324.65</v>
      </c>
    </row>
    <row r="286" spans="2:10" ht="16" outlineLevel="1">
      <c r="B286" s="26" t="s">
        <v>227</v>
      </c>
      <c r="C286" s="26" t="s">
        <v>153</v>
      </c>
      <c r="D286" s="26" t="s">
        <v>34</v>
      </c>
      <c r="E286" s="26" t="s">
        <v>154</v>
      </c>
      <c r="F286" s="26" t="s">
        <v>7</v>
      </c>
      <c r="G286" s="26" t="s">
        <v>229</v>
      </c>
      <c r="H286" s="26" t="s">
        <v>7</v>
      </c>
      <c r="I286" s="30">
        <v>-9622.6</v>
      </c>
      <c r="J286" s="30">
        <v>-20947.25</v>
      </c>
    </row>
    <row r="287" spans="2:10" ht="16" outlineLevel="1">
      <c r="B287" s="26" t="s">
        <v>227</v>
      </c>
      <c r="C287" s="26" t="s">
        <v>106</v>
      </c>
      <c r="D287" s="26" t="s">
        <v>34</v>
      </c>
      <c r="E287" s="26" t="s">
        <v>155</v>
      </c>
      <c r="F287" s="26" t="s">
        <v>7</v>
      </c>
      <c r="G287" s="26" t="s">
        <v>229</v>
      </c>
      <c r="H287" s="26" t="s">
        <v>7</v>
      </c>
      <c r="I287" s="30">
        <v>-13183.96</v>
      </c>
      <c r="J287" s="30">
        <v>-34131.21</v>
      </c>
    </row>
    <row r="288" spans="1:9" ht="16">
      <c r="A288" s="37" t="s">
        <v>230</v>
      </c>
      <c r="I288" s="31">
        <f>I276+I277+I278+I279+I280+I281+I282+I283+I284+I285+I286+I287</f>
        <v>-34131.21</v>
      </c>
    </row>
    <row r="289" spans="1:1" ht="16">
      <c r="A289" s="36" t="s">
        <v>231</v>
      </c>
    </row>
    <row r="290" spans="2:10" ht="16" outlineLevel="1">
      <c r="B290" s="26" t="s">
        <v>231</v>
      </c>
      <c r="C290" s="26" t="s">
        <v>30</v>
      </c>
      <c r="D290" s="26" t="s">
        <v>34</v>
      </c>
      <c r="E290" s="26" t="s">
        <v>142</v>
      </c>
      <c r="F290" s="26" t="s">
        <v>7</v>
      </c>
      <c r="G290" s="26" t="s">
        <v>232</v>
      </c>
      <c r="H290" s="26" t="s">
        <v>7</v>
      </c>
      <c r="I290" s="30">
        <v>125.0</v>
      </c>
      <c r="J290" s="30">
        <v>125.0</v>
      </c>
    </row>
    <row r="291" spans="2:10" ht="16" outlineLevel="1">
      <c r="B291" s="26" t="s">
        <v>231</v>
      </c>
      <c r="C291" s="26" t="s">
        <v>30</v>
      </c>
      <c r="D291" s="26" t="s">
        <v>34</v>
      </c>
      <c r="E291" s="26" t="s">
        <v>142</v>
      </c>
      <c r="F291" s="26" t="s">
        <v>7</v>
      </c>
      <c r="G291" s="26" t="s">
        <v>233</v>
      </c>
      <c r="H291" s="26" t="s">
        <v>7</v>
      </c>
      <c r="I291" s="30">
        <v>351.6</v>
      </c>
      <c r="J291" s="30">
        <v>476.6</v>
      </c>
    </row>
    <row r="292" spans="2:10" ht="16" outlineLevel="1">
      <c r="B292" s="26" t="s">
        <v>231</v>
      </c>
      <c r="C292" s="26" t="s">
        <v>30</v>
      </c>
      <c r="D292" s="26" t="s">
        <v>34</v>
      </c>
      <c r="E292" s="26" t="s">
        <v>142</v>
      </c>
      <c r="F292" s="26" t="s">
        <v>7</v>
      </c>
      <c r="G292" s="26" t="s">
        <v>234</v>
      </c>
      <c r="H292" s="26" t="s">
        <v>7</v>
      </c>
      <c r="I292" s="30">
        <v>9.07</v>
      </c>
      <c r="J292" s="30">
        <v>485.67</v>
      </c>
    </row>
    <row r="293" spans="2:10" ht="16" outlineLevel="1">
      <c r="B293" s="26" t="s">
        <v>231</v>
      </c>
      <c r="C293" s="26" t="s">
        <v>30</v>
      </c>
      <c r="D293" s="26" t="s">
        <v>34</v>
      </c>
      <c r="E293" s="26" t="s">
        <v>142</v>
      </c>
      <c r="F293" s="26" t="s">
        <v>7</v>
      </c>
      <c r="G293" s="26" t="s">
        <v>235</v>
      </c>
      <c r="H293" s="26" t="s">
        <v>7</v>
      </c>
      <c r="I293" s="30">
        <v>0.03</v>
      </c>
      <c r="J293" s="30">
        <v>485.7</v>
      </c>
    </row>
    <row r="294" spans="2:10" ht="16" outlineLevel="1">
      <c r="B294" s="26" t="s">
        <v>231</v>
      </c>
      <c r="C294" s="26" t="s">
        <v>132</v>
      </c>
      <c r="D294" s="26" t="s">
        <v>34</v>
      </c>
      <c r="E294" s="26" t="s">
        <v>133</v>
      </c>
      <c r="F294" s="26" t="s">
        <v>7</v>
      </c>
      <c r="G294" s="26" t="s">
        <v>232</v>
      </c>
      <c r="H294" s="26" t="s">
        <v>7</v>
      </c>
      <c r="I294" s="30">
        <v>125.0</v>
      </c>
      <c r="J294" s="30">
        <v>610.7</v>
      </c>
    </row>
    <row r="295" spans="2:10" ht="16" outlineLevel="1">
      <c r="B295" s="26" t="s">
        <v>231</v>
      </c>
      <c r="C295" s="26" t="s">
        <v>132</v>
      </c>
      <c r="D295" s="26" t="s">
        <v>34</v>
      </c>
      <c r="E295" s="26" t="s">
        <v>133</v>
      </c>
      <c r="F295" s="26" t="s">
        <v>7</v>
      </c>
      <c r="G295" s="26" t="s">
        <v>233</v>
      </c>
      <c r="H295" s="26" t="s">
        <v>7</v>
      </c>
      <c r="I295" s="30">
        <v>93.88</v>
      </c>
      <c r="J295" s="30">
        <v>704.58</v>
      </c>
    </row>
    <row r="296" spans="2:10" ht="16" outlineLevel="1">
      <c r="B296" s="26" t="s">
        <v>231</v>
      </c>
      <c r="C296" s="26" t="s">
        <v>132</v>
      </c>
      <c r="D296" s="26" t="s">
        <v>34</v>
      </c>
      <c r="E296" s="26" t="s">
        <v>133</v>
      </c>
      <c r="F296" s="26" t="s">
        <v>7</v>
      </c>
      <c r="G296" s="26" t="s">
        <v>235</v>
      </c>
      <c r="H296" s="26" t="s">
        <v>7</v>
      </c>
      <c r="I296" s="30">
        <v>0.02</v>
      </c>
      <c r="J296" s="30">
        <v>704.6</v>
      </c>
    </row>
    <row r="297" spans="2:10" ht="16" outlineLevel="1">
      <c r="B297" s="26" t="s">
        <v>231</v>
      </c>
      <c r="C297" s="26" t="s">
        <v>59</v>
      </c>
      <c r="D297" s="26" t="s">
        <v>34</v>
      </c>
      <c r="E297" s="26" t="s">
        <v>135</v>
      </c>
      <c r="F297" s="26" t="s">
        <v>7</v>
      </c>
      <c r="G297" s="26" t="s">
        <v>232</v>
      </c>
      <c r="H297" s="26" t="s">
        <v>7</v>
      </c>
      <c r="I297" s="30">
        <v>125.0</v>
      </c>
      <c r="J297" s="30">
        <v>829.6</v>
      </c>
    </row>
    <row r="298" spans="2:10" ht="16" outlineLevel="1">
      <c r="B298" s="26" t="s">
        <v>231</v>
      </c>
      <c r="C298" s="26" t="s">
        <v>59</v>
      </c>
      <c r="D298" s="26" t="s">
        <v>34</v>
      </c>
      <c r="E298" s="26" t="s">
        <v>135</v>
      </c>
      <c r="F298" s="26" t="s">
        <v>7</v>
      </c>
      <c r="G298" s="26" t="s">
        <v>233</v>
      </c>
      <c r="H298" s="26" t="s">
        <v>7</v>
      </c>
      <c r="I298" s="30">
        <v>6.63</v>
      </c>
      <c r="J298" s="30">
        <v>836.23</v>
      </c>
    </row>
    <row r="299" spans="2:10" ht="16" outlineLevel="1">
      <c r="B299" s="26" t="s">
        <v>231</v>
      </c>
      <c r="C299" s="26" t="s">
        <v>59</v>
      </c>
      <c r="D299" s="26" t="s">
        <v>34</v>
      </c>
      <c r="E299" s="26" t="s">
        <v>135</v>
      </c>
      <c r="F299" s="26" t="s">
        <v>7</v>
      </c>
      <c r="G299" s="26" t="s">
        <v>235</v>
      </c>
      <c r="H299" s="26" t="s">
        <v>7</v>
      </c>
      <c r="I299" s="30">
        <v>0.01</v>
      </c>
      <c r="J299" s="30">
        <v>836.24</v>
      </c>
    </row>
    <row r="300" spans="2:10" ht="16" outlineLevel="1">
      <c r="B300" s="26" t="s">
        <v>231</v>
      </c>
      <c r="C300" s="26" t="s">
        <v>145</v>
      </c>
      <c r="D300" s="26" t="s">
        <v>34</v>
      </c>
      <c r="E300" s="26" t="s">
        <v>146</v>
      </c>
      <c r="F300" s="26" t="s">
        <v>7</v>
      </c>
      <c r="G300" s="26" t="s">
        <v>232</v>
      </c>
      <c r="H300" s="26" t="s">
        <v>7</v>
      </c>
      <c r="I300" s="30">
        <v>135.0</v>
      </c>
      <c r="J300" s="30">
        <v>971.24</v>
      </c>
    </row>
    <row r="301" spans="2:10" ht="16" outlineLevel="1">
      <c r="B301" s="26" t="s">
        <v>231</v>
      </c>
      <c r="C301" s="26" t="s">
        <v>145</v>
      </c>
      <c r="D301" s="26" t="s">
        <v>34</v>
      </c>
      <c r="E301" s="26" t="s">
        <v>146</v>
      </c>
      <c r="F301" s="26" t="s">
        <v>7</v>
      </c>
      <c r="G301" s="26" t="s">
        <v>233</v>
      </c>
      <c r="H301" s="26" t="s">
        <v>7</v>
      </c>
      <c r="I301" s="30">
        <v>9.94</v>
      </c>
      <c r="J301" s="30">
        <v>981.1800000000001</v>
      </c>
    </row>
    <row r="302" spans="2:10" ht="16" outlineLevel="1">
      <c r="B302" s="26" t="s">
        <v>231</v>
      </c>
      <c r="C302" s="26" t="s">
        <v>145</v>
      </c>
      <c r="D302" s="26" t="s">
        <v>34</v>
      </c>
      <c r="E302" s="26" t="s">
        <v>146</v>
      </c>
      <c r="F302" s="26" t="s">
        <v>7</v>
      </c>
      <c r="G302" s="26" t="s">
        <v>235</v>
      </c>
      <c r="H302" s="26" t="s">
        <v>7</v>
      </c>
      <c r="I302" s="30">
        <v>0.02</v>
      </c>
      <c r="J302" s="30">
        <v>981.2</v>
      </c>
    </row>
    <row r="303" spans="2:10" ht="16" outlineLevel="1">
      <c r="B303" s="26" t="s">
        <v>231</v>
      </c>
      <c r="C303" s="26" t="s">
        <v>71</v>
      </c>
      <c r="D303" s="26" t="s">
        <v>34</v>
      </c>
      <c r="E303" s="26" t="s">
        <v>136</v>
      </c>
      <c r="F303" s="26" t="s">
        <v>7</v>
      </c>
      <c r="G303" s="26" t="s">
        <v>236</v>
      </c>
      <c r="H303" s="26" t="s">
        <v>7</v>
      </c>
      <c r="I303" s="30">
        <v>17.64</v>
      </c>
      <c r="J303" s="30">
        <v>998.84</v>
      </c>
    </row>
    <row r="304" spans="2:10" ht="16" outlineLevel="1">
      <c r="B304" s="26" t="s">
        <v>231</v>
      </c>
      <c r="C304" s="26" t="s">
        <v>71</v>
      </c>
      <c r="D304" s="26" t="s">
        <v>34</v>
      </c>
      <c r="E304" s="26" t="s">
        <v>136</v>
      </c>
      <c r="F304" s="26" t="s">
        <v>7</v>
      </c>
      <c r="G304" s="26" t="s">
        <v>7</v>
      </c>
      <c r="H304" s="26" t="s">
        <v>7</v>
      </c>
      <c r="I304" s="30">
        <v>135.02</v>
      </c>
      <c r="J304" s="30">
        <v>1133.8600000000001</v>
      </c>
    </row>
    <row r="305" spans="2:10" ht="16" outlineLevel="1">
      <c r="B305" s="26" t="s">
        <v>231</v>
      </c>
      <c r="C305" s="26" t="s">
        <v>137</v>
      </c>
      <c r="D305" s="26" t="s">
        <v>34</v>
      </c>
      <c r="E305" s="26" t="s">
        <v>138</v>
      </c>
      <c r="F305" s="26" t="s">
        <v>7</v>
      </c>
      <c r="G305" s="26" t="s">
        <v>232</v>
      </c>
      <c r="H305" s="26" t="s">
        <v>7</v>
      </c>
      <c r="I305" s="30">
        <v>135.0</v>
      </c>
      <c r="J305" s="30">
        <v>1268.8600000000001</v>
      </c>
    </row>
    <row r="306" spans="2:10" ht="16" outlineLevel="1">
      <c r="B306" s="26" t="s">
        <v>231</v>
      </c>
      <c r="C306" s="26" t="s">
        <v>137</v>
      </c>
      <c r="D306" s="26" t="s">
        <v>34</v>
      </c>
      <c r="E306" s="26" t="s">
        <v>138</v>
      </c>
      <c r="F306" s="26" t="s">
        <v>7</v>
      </c>
      <c r="G306" s="26" t="s">
        <v>233</v>
      </c>
      <c r="H306" s="26" t="s">
        <v>7</v>
      </c>
      <c r="I306" s="30">
        <v>17.64</v>
      </c>
      <c r="J306" s="30">
        <v>1286.5000000000002</v>
      </c>
    </row>
    <row r="307" spans="2:10" ht="16" outlineLevel="1">
      <c r="B307" s="26" t="s">
        <v>231</v>
      </c>
      <c r="C307" s="26" t="s">
        <v>137</v>
      </c>
      <c r="D307" s="26" t="s">
        <v>34</v>
      </c>
      <c r="E307" s="26" t="s">
        <v>138</v>
      </c>
      <c r="F307" s="26" t="s">
        <v>7</v>
      </c>
      <c r="G307" s="26" t="s">
        <v>235</v>
      </c>
      <c r="H307" s="26" t="s">
        <v>7</v>
      </c>
      <c r="I307" s="30">
        <v>0.02</v>
      </c>
      <c r="J307" s="30">
        <v>1286.5200000000002</v>
      </c>
    </row>
    <row r="308" spans="2:10" ht="16" outlineLevel="1">
      <c r="B308" s="26" t="s">
        <v>231</v>
      </c>
      <c r="C308" s="26" t="s">
        <v>147</v>
      </c>
      <c r="D308" s="26" t="s">
        <v>34</v>
      </c>
      <c r="E308" s="26" t="s">
        <v>148</v>
      </c>
      <c r="F308" s="26" t="s">
        <v>7</v>
      </c>
      <c r="G308" s="26" t="s">
        <v>232</v>
      </c>
      <c r="H308" s="26" t="s">
        <v>7</v>
      </c>
      <c r="I308" s="30">
        <v>135.0</v>
      </c>
      <c r="J308" s="30">
        <v>1421.5200000000002</v>
      </c>
    </row>
    <row r="309" spans="2:10" ht="16" outlineLevel="1">
      <c r="B309" s="26" t="s">
        <v>231</v>
      </c>
      <c r="C309" s="26" t="s">
        <v>147</v>
      </c>
      <c r="D309" s="26" t="s">
        <v>34</v>
      </c>
      <c r="E309" s="26" t="s">
        <v>148</v>
      </c>
      <c r="F309" s="26" t="s">
        <v>7</v>
      </c>
      <c r="G309" s="26" t="s">
        <v>233</v>
      </c>
      <c r="H309" s="26" t="s">
        <v>7</v>
      </c>
      <c r="I309" s="30">
        <v>40.24</v>
      </c>
      <c r="J309" s="30">
        <v>1461.7600000000002</v>
      </c>
    </row>
    <row r="310" spans="2:10" ht="16" outlineLevel="1">
      <c r="B310" s="26" t="s">
        <v>231</v>
      </c>
      <c r="C310" s="26" t="s">
        <v>90</v>
      </c>
      <c r="D310" s="26" t="s">
        <v>34</v>
      </c>
      <c r="E310" s="26" t="s">
        <v>149</v>
      </c>
      <c r="F310" s="26" t="s">
        <v>7</v>
      </c>
      <c r="G310" s="26" t="s">
        <v>232</v>
      </c>
      <c r="H310" s="26" t="s">
        <v>7</v>
      </c>
      <c r="I310" s="30">
        <v>125.0</v>
      </c>
      <c r="J310" s="30">
        <v>1586.7600000000002</v>
      </c>
    </row>
    <row r="311" spans="2:10" ht="16" outlineLevel="1">
      <c r="B311" s="26" t="s">
        <v>231</v>
      </c>
      <c r="C311" s="26" t="s">
        <v>90</v>
      </c>
      <c r="D311" s="26" t="s">
        <v>34</v>
      </c>
      <c r="E311" s="26" t="s">
        <v>149</v>
      </c>
      <c r="F311" s="26" t="s">
        <v>7</v>
      </c>
      <c r="G311" s="26" t="s">
        <v>233</v>
      </c>
      <c r="H311" s="26" t="s">
        <v>7</v>
      </c>
      <c r="I311" s="30">
        <v>22.86</v>
      </c>
      <c r="J311" s="30">
        <v>1609.6200000000001</v>
      </c>
    </row>
    <row r="312" spans="2:10" ht="16" outlineLevel="1">
      <c r="B312" s="26" t="s">
        <v>231</v>
      </c>
      <c r="C312" s="26" t="s">
        <v>90</v>
      </c>
      <c r="D312" s="26" t="s">
        <v>34</v>
      </c>
      <c r="E312" s="26" t="s">
        <v>149</v>
      </c>
      <c r="F312" s="26" t="s">
        <v>7</v>
      </c>
      <c r="G312" s="26" t="s">
        <v>7</v>
      </c>
      <c r="H312" s="26" t="s">
        <v>7</v>
      </c>
      <c r="I312" s="30">
        <v>-0.01</v>
      </c>
      <c r="J312" s="30">
        <v>1609.6100000000001</v>
      </c>
    </row>
    <row r="313" spans="2:10" ht="16" outlineLevel="1">
      <c r="B313" s="26" t="s">
        <v>231</v>
      </c>
      <c r="C313" s="26" t="s">
        <v>150</v>
      </c>
      <c r="D313" s="26" t="s">
        <v>34</v>
      </c>
      <c r="E313" s="26" t="s">
        <v>151</v>
      </c>
      <c r="F313" s="26" t="s">
        <v>7</v>
      </c>
      <c r="G313" s="26" t="s">
        <v>232</v>
      </c>
      <c r="H313" s="26" t="s">
        <v>7</v>
      </c>
      <c r="I313" s="30">
        <v>135.0</v>
      </c>
      <c r="J313" s="30">
        <v>1744.6100000000001</v>
      </c>
    </row>
    <row r="314" spans="2:10" ht="16" outlineLevel="1">
      <c r="B314" s="26" t="s">
        <v>231</v>
      </c>
      <c r="C314" s="26" t="s">
        <v>150</v>
      </c>
      <c r="D314" s="26" t="s">
        <v>34</v>
      </c>
      <c r="E314" s="26" t="s">
        <v>151</v>
      </c>
      <c r="F314" s="26" t="s">
        <v>7</v>
      </c>
      <c r="G314" s="26" t="s">
        <v>233</v>
      </c>
      <c r="H314" s="26" t="s">
        <v>7</v>
      </c>
      <c r="I314" s="30">
        <v>55.64</v>
      </c>
      <c r="J314" s="30">
        <v>1800.2500000000002</v>
      </c>
    </row>
    <row r="315" spans="2:10" ht="16" outlineLevel="1">
      <c r="B315" s="26" t="s">
        <v>231</v>
      </c>
      <c r="C315" s="26" t="s">
        <v>153</v>
      </c>
      <c r="D315" s="26" t="s">
        <v>34</v>
      </c>
      <c r="E315" s="26" t="s">
        <v>154</v>
      </c>
      <c r="F315" s="26" t="s">
        <v>7</v>
      </c>
      <c r="G315" s="26" t="s">
        <v>232</v>
      </c>
      <c r="H315" s="26" t="s">
        <v>7</v>
      </c>
      <c r="I315" s="30">
        <v>125.0</v>
      </c>
      <c r="J315" s="30">
        <v>1925.2500000000002</v>
      </c>
    </row>
    <row r="316" spans="2:10" ht="16" outlineLevel="1">
      <c r="B316" s="26" t="s">
        <v>231</v>
      </c>
      <c r="C316" s="26" t="s">
        <v>153</v>
      </c>
      <c r="D316" s="26" t="s">
        <v>34</v>
      </c>
      <c r="E316" s="26" t="s">
        <v>154</v>
      </c>
      <c r="F316" s="26" t="s">
        <v>7</v>
      </c>
      <c r="G316" s="26" t="s">
        <v>233</v>
      </c>
      <c r="H316" s="26" t="s">
        <v>7</v>
      </c>
      <c r="I316" s="30">
        <v>210.36</v>
      </c>
      <c r="J316" s="30">
        <v>2135.61</v>
      </c>
    </row>
    <row r="317" spans="2:10" ht="16" outlineLevel="1">
      <c r="B317" s="26" t="s">
        <v>231</v>
      </c>
      <c r="C317" s="26" t="s">
        <v>106</v>
      </c>
      <c r="D317" s="26" t="s">
        <v>34</v>
      </c>
      <c r="E317" s="26" t="s">
        <v>155</v>
      </c>
      <c r="F317" s="26" t="s">
        <v>7</v>
      </c>
      <c r="G317" s="26" t="s">
        <v>232</v>
      </c>
      <c r="H317" s="26" t="s">
        <v>7</v>
      </c>
      <c r="I317" s="30">
        <v>124.99</v>
      </c>
      <c r="J317" s="30">
        <v>2260.6</v>
      </c>
    </row>
    <row r="318" spans="2:10" ht="16" outlineLevel="1">
      <c r="B318" s="26" t="s">
        <v>231</v>
      </c>
      <c r="C318" s="26" t="s">
        <v>106</v>
      </c>
      <c r="D318" s="26" t="s">
        <v>34</v>
      </c>
      <c r="E318" s="26" t="s">
        <v>155</v>
      </c>
      <c r="F318" s="26" t="s">
        <v>7</v>
      </c>
      <c r="G318" s="26" t="s">
        <v>233</v>
      </c>
      <c r="H318" s="26" t="s">
        <v>7</v>
      </c>
      <c r="I318" s="30">
        <v>159.14</v>
      </c>
      <c r="J318" s="30">
        <v>2419.74</v>
      </c>
    </row>
    <row r="319" spans="1:9" ht="16">
      <c r="A319" s="37" t="s">
        <v>237</v>
      </c>
      <c r="I319" s="31">
        <f>I290+I291+I292+I293+I294+I295+I296+I297+I298+I299+I300+I301+I302+I303+I304+I305+I306+I307+I308+I309+I310+I311+I312+I313+I314+I315+I316+I317+I318</f>
        <v>2419.74</v>
      </c>
    </row>
    <row r="320" spans="1:1" ht="16">
      <c r="A320" s="36" t="s">
        <v>238</v>
      </c>
    </row>
    <row r="321" spans="2:10" ht="16" outlineLevel="1">
      <c r="B321" s="26" t="s">
        <v>238</v>
      </c>
      <c r="C321" s="26" t="s">
        <v>30</v>
      </c>
      <c r="D321" s="26" t="s">
        <v>34</v>
      </c>
      <c r="E321" s="26" t="s">
        <v>142</v>
      </c>
      <c r="F321" s="26" t="s">
        <v>7</v>
      </c>
      <c r="G321" s="26" t="s">
        <v>239</v>
      </c>
      <c r="H321" s="26" t="s">
        <v>7</v>
      </c>
      <c r="I321" s="30">
        <v>438.43</v>
      </c>
      <c r="J321" s="30">
        <v>438.43</v>
      </c>
    </row>
    <row r="322" spans="2:10" ht="16" outlineLevel="1">
      <c r="B322" s="26" t="s">
        <v>238</v>
      </c>
      <c r="C322" s="26" t="s">
        <v>30</v>
      </c>
      <c r="D322" s="26" t="s">
        <v>34</v>
      </c>
      <c r="E322" s="26" t="s">
        <v>142</v>
      </c>
      <c r="F322" s="26" t="s">
        <v>7</v>
      </c>
      <c r="G322" s="26" t="s">
        <v>240</v>
      </c>
      <c r="H322" s="26" t="s">
        <v>7</v>
      </c>
      <c r="I322" s="30">
        <v>-127.61</v>
      </c>
      <c r="J322" s="30">
        <v>310.82</v>
      </c>
    </row>
    <row r="323" spans="2:10" ht="16" outlineLevel="1">
      <c r="B323" s="26" t="s">
        <v>238</v>
      </c>
      <c r="C323" s="26" t="s">
        <v>132</v>
      </c>
      <c r="D323" s="26" t="s">
        <v>34</v>
      </c>
      <c r="E323" s="26" t="s">
        <v>133</v>
      </c>
      <c r="F323" s="26" t="s">
        <v>7</v>
      </c>
      <c r="G323" s="26" t="s">
        <v>239</v>
      </c>
      <c r="H323" s="26" t="s">
        <v>7</v>
      </c>
      <c r="I323" s="30">
        <v>302.79</v>
      </c>
      <c r="J323" s="30">
        <v>613.61</v>
      </c>
    </row>
    <row r="324" spans="2:10" ht="16" outlineLevel="1">
      <c r="B324" s="26" t="s">
        <v>238</v>
      </c>
      <c r="C324" s="26" t="s">
        <v>132</v>
      </c>
      <c r="D324" s="26" t="s">
        <v>34</v>
      </c>
      <c r="E324" s="26" t="s">
        <v>133</v>
      </c>
      <c r="F324" s="26" t="s">
        <v>7</v>
      </c>
      <c r="G324" s="26" t="s">
        <v>240</v>
      </c>
      <c r="H324" s="26" t="s">
        <v>7</v>
      </c>
      <c r="I324" s="30">
        <v>-173.94</v>
      </c>
      <c r="J324" s="30">
        <v>439.67</v>
      </c>
    </row>
    <row r="325" spans="2:10" ht="16" outlineLevel="1">
      <c r="B325" s="26" t="s">
        <v>238</v>
      </c>
      <c r="C325" s="26" t="s">
        <v>59</v>
      </c>
      <c r="D325" s="26" t="s">
        <v>34</v>
      </c>
      <c r="E325" s="26" t="s">
        <v>135</v>
      </c>
      <c r="F325" s="26" t="s">
        <v>7</v>
      </c>
      <c r="G325" s="26" t="s">
        <v>239</v>
      </c>
      <c r="H325" s="26" t="s">
        <v>7</v>
      </c>
      <c r="I325" s="30">
        <v>132.11</v>
      </c>
      <c r="J325" s="30">
        <v>571.78</v>
      </c>
    </row>
    <row r="326" spans="2:10" ht="16" outlineLevel="1">
      <c r="B326" s="26" t="s">
        <v>238</v>
      </c>
      <c r="C326" s="26" t="s">
        <v>59</v>
      </c>
      <c r="D326" s="26" t="s">
        <v>34</v>
      </c>
      <c r="E326" s="26" t="s">
        <v>135</v>
      </c>
      <c r="F326" s="26" t="s">
        <v>7</v>
      </c>
      <c r="G326" s="26" t="s">
        <v>240</v>
      </c>
      <c r="H326" s="26" t="s">
        <v>7</v>
      </c>
      <c r="I326" s="30">
        <v>44.73</v>
      </c>
      <c r="J326" s="30">
        <v>616.51</v>
      </c>
    </row>
    <row r="327" spans="2:10" ht="16" outlineLevel="1">
      <c r="B327" s="26" t="s">
        <v>238</v>
      </c>
      <c r="C327" s="26" t="s">
        <v>145</v>
      </c>
      <c r="D327" s="26" t="s">
        <v>34</v>
      </c>
      <c r="E327" s="26" t="s">
        <v>146</v>
      </c>
      <c r="F327" s="26" t="s">
        <v>7</v>
      </c>
      <c r="G327" s="26" t="s">
        <v>239</v>
      </c>
      <c r="H327" s="26" t="s">
        <v>7</v>
      </c>
      <c r="I327" s="30">
        <v>176.41</v>
      </c>
      <c r="J327" s="30">
        <v>792.92</v>
      </c>
    </row>
    <row r="328" spans="2:10" ht="16" outlineLevel="1">
      <c r="B328" s="26" t="s">
        <v>238</v>
      </c>
      <c r="C328" s="26" t="s">
        <v>145</v>
      </c>
      <c r="D328" s="26" t="s">
        <v>34</v>
      </c>
      <c r="E328" s="26" t="s">
        <v>146</v>
      </c>
      <c r="F328" s="26" t="s">
        <v>7</v>
      </c>
      <c r="G328" s="26" t="s">
        <v>240</v>
      </c>
      <c r="H328" s="26" t="s">
        <v>7</v>
      </c>
      <c r="I328" s="30">
        <v>-15.32</v>
      </c>
      <c r="J328" s="30">
        <v>777.5999999999999</v>
      </c>
    </row>
    <row r="329" spans="2:10" ht="16" outlineLevel="1">
      <c r="B329" s="26" t="s">
        <v>238</v>
      </c>
      <c r="C329" s="26" t="s">
        <v>71</v>
      </c>
      <c r="D329" s="26" t="s">
        <v>34</v>
      </c>
      <c r="E329" s="26" t="s">
        <v>136</v>
      </c>
      <c r="F329" s="26" t="s">
        <v>7</v>
      </c>
      <c r="G329" s="26" t="s">
        <v>7</v>
      </c>
      <c r="H329" s="26" t="s">
        <v>7</v>
      </c>
      <c r="I329" s="30">
        <v>158.64</v>
      </c>
      <c r="J329" s="30">
        <v>936.2399999999999</v>
      </c>
    </row>
    <row r="330" spans="2:10" ht="16" outlineLevel="1">
      <c r="B330" s="26" t="s">
        <v>238</v>
      </c>
      <c r="C330" s="26" t="s">
        <v>71</v>
      </c>
      <c r="D330" s="26" t="s">
        <v>34</v>
      </c>
      <c r="E330" s="26" t="s">
        <v>136</v>
      </c>
      <c r="F330" s="26" t="s">
        <v>7</v>
      </c>
      <c r="G330" s="26" t="s">
        <v>7</v>
      </c>
      <c r="H330" s="26" t="s">
        <v>7</v>
      </c>
      <c r="I330" s="30">
        <v>26.16</v>
      </c>
      <c r="J330" s="30">
        <v>962.3999999999999</v>
      </c>
    </row>
    <row r="331" spans="2:10" ht="16" outlineLevel="1">
      <c r="B331" s="26" t="s">
        <v>238</v>
      </c>
      <c r="C331" s="26" t="s">
        <v>137</v>
      </c>
      <c r="D331" s="26" t="s">
        <v>34</v>
      </c>
      <c r="E331" s="26" t="s">
        <v>138</v>
      </c>
      <c r="F331" s="26" t="s">
        <v>7</v>
      </c>
      <c r="G331" s="26" t="s">
        <v>239</v>
      </c>
      <c r="H331" s="26" t="s">
        <v>7</v>
      </c>
      <c r="I331" s="30">
        <v>158.64</v>
      </c>
      <c r="J331" s="30">
        <v>1121.04</v>
      </c>
    </row>
    <row r="332" spans="2:10" ht="16" outlineLevel="1">
      <c r="B332" s="26" t="s">
        <v>238</v>
      </c>
      <c r="C332" s="26" t="s">
        <v>137</v>
      </c>
      <c r="D332" s="26" t="s">
        <v>34</v>
      </c>
      <c r="E332" s="26" t="s">
        <v>138</v>
      </c>
      <c r="F332" s="26" t="s">
        <v>7</v>
      </c>
      <c r="G332" s="26" t="s">
        <v>240</v>
      </c>
      <c r="H332" s="26" t="s">
        <v>7</v>
      </c>
      <c r="I332" s="30">
        <v>26.16</v>
      </c>
      <c r="J332" s="30">
        <v>1147.2</v>
      </c>
    </row>
    <row r="333" spans="2:10" ht="16" outlineLevel="1">
      <c r="B333" s="26" t="s">
        <v>238</v>
      </c>
      <c r="C333" s="26" t="s">
        <v>147</v>
      </c>
      <c r="D333" s="26" t="s">
        <v>34</v>
      </c>
      <c r="E333" s="26" t="s">
        <v>148</v>
      </c>
      <c r="F333" s="26" t="s">
        <v>7</v>
      </c>
      <c r="G333" s="26" t="s">
        <v>239</v>
      </c>
      <c r="H333" s="26" t="s">
        <v>7</v>
      </c>
      <c r="I333" s="30">
        <v>199.39</v>
      </c>
      <c r="J333" s="30">
        <v>1346.5900000000001</v>
      </c>
    </row>
    <row r="334" spans="2:10" ht="16" outlineLevel="1">
      <c r="B334" s="26" t="s">
        <v>238</v>
      </c>
      <c r="C334" s="26" t="s">
        <v>147</v>
      </c>
      <c r="D334" s="26" t="s">
        <v>34</v>
      </c>
      <c r="E334" s="26" t="s">
        <v>148</v>
      </c>
      <c r="F334" s="26" t="s">
        <v>7</v>
      </c>
      <c r="G334" s="26" t="s">
        <v>240</v>
      </c>
      <c r="H334" s="26" t="s">
        <v>7</v>
      </c>
      <c r="I334" s="30">
        <v>26.66</v>
      </c>
      <c r="J334" s="30">
        <v>1373.2500000000002</v>
      </c>
    </row>
    <row r="335" spans="2:10" ht="16" outlineLevel="1">
      <c r="B335" s="26" t="s">
        <v>238</v>
      </c>
      <c r="C335" s="26" t="s">
        <v>90</v>
      </c>
      <c r="D335" s="26" t="s">
        <v>34</v>
      </c>
      <c r="E335" s="26" t="s">
        <v>149</v>
      </c>
      <c r="F335" s="26" t="s">
        <v>7</v>
      </c>
      <c r="G335" s="26" t="s">
        <v>239</v>
      </c>
      <c r="H335" s="26" t="s">
        <v>7</v>
      </c>
      <c r="I335" s="30">
        <v>213.83</v>
      </c>
      <c r="J335" s="30">
        <v>1587.0800000000002</v>
      </c>
    </row>
    <row r="336" spans="2:10" ht="16" outlineLevel="1">
      <c r="B336" s="26" t="s">
        <v>238</v>
      </c>
      <c r="C336" s="26" t="s">
        <v>90</v>
      </c>
      <c r="D336" s="26" t="s">
        <v>34</v>
      </c>
      <c r="E336" s="26" t="s">
        <v>149</v>
      </c>
      <c r="F336" s="26" t="s">
        <v>7</v>
      </c>
      <c r="G336" s="26" t="s">
        <v>240</v>
      </c>
      <c r="H336" s="26" t="s">
        <v>7</v>
      </c>
      <c r="I336" s="30">
        <v>-199.86</v>
      </c>
      <c r="J336" s="30">
        <v>1387.2200000000003</v>
      </c>
    </row>
    <row r="337" spans="2:10" ht="16" outlineLevel="1">
      <c r="B337" s="26" t="s">
        <v>238</v>
      </c>
      <c r="C337" s="26" t="s">
        <v>150</v>
      </c>
      <c r="D337" s="26" t="s">
        <v>34</v>
      </c>
      <c r="E337" s="26" t="s">
        <v>151</v>
      </c>
      <c r="F337" s="26" t="s">
        <v>7</v>
      </c>
      <c r="G337" s="26" t="s">
        <v>239</v>
      </c>
      <c r="H337" s="26" t="s">
        <v>7</v>
      </c>
      <c r="I337" s="30">
        <v>7.28</v>
      </c>
      <c r="J337" s="30">
        <v>1394.5000000000002</v>
      </c>
    </row>
    <row r="338" spans="2:10" ht="16" outlineLevel="1">
      <c r="B338" s="26" t="s">
        <v>238</v>
      </c>
      <c r="C338" s="26" t="s">
        <v>150</v>
      </c>
      <c r="D338" s="26" t="s">
        <v>34</v>
      </c>
      <c r="E338" s="26" t="s">
        <v>151</v>
      </c>
      <c r="F338" s="26" t="s">
        <v>7</v>
      </c>
      <c r="G338" s="26" t="s">
        <v>240</v>
      </c>
      <c r="H338" s="26" t="s">
        <v>7</v>
      </c>
      <c r="I338" s="30">
        <v>-51.14</v>
      </c>
      <c r="J338" s="30">
        <v>1343.3600000000001</v>
      </c>
    </row>
    <row r="339" spans="2:10" ht="16" outlineLevel="1">
      <c r="B339" s="26" t="s">
        <v>238</v>
      </c>
      <c r="C339" s="26" t="s">
        <v>153</v>
      </c>
      <c r="D339" s="26" t="s">
        <v>34</v>
      </c>
      <c r="E339" s="26" t="s">
        <v>154</v>
      </c>
      <c r="F339" s="26" t="s">
        <v>7</v>
      </c>
      <c r="G339" s="26" t="s">
        <v>239</v>
      </c>
      <c r="H339" s="26" t="s">
        <v>7</v>
      </c>
      <c r="I339" s="30">
        <v>-48.75</v>
      </c>
      <c r="J339" s="30">
        <v>1294.6100000000001</v>
      </c>
    </row>
    <row r="340" spans="2:10" ht="16" outlineLevel="1">
      <c r="B340" s="26" t="s">
        <v>238</v>
      </c>
      <c r="C340" s="26" t="s">
        <v>153</v>
      </c>
      <c r="D340" s="26" t="s">
        <v>34</v>
      </c>
      <c r="E340" s="26" t="s">
        <v>154</v>
      </c>
      <c r="F340" s="26" t="s">
        <v>7</v>
      </c>
      <c r="G340" s="26" t="s">
        <v>240</v>
      </c>
      <c r="H340" s="26" t="s">
        <v>7</v>
      </c>
      <c r="I340" s="30">
        <v>115.34</v>
      </c>
      <c r="J340" s="30">
        <v>1409.95</v>
      </c>
    </row>
    <row r="341" spans="2:10" ht="16" outlineLevel="1">
      <c r="B341" s="26" t="s">
        <v>238</v>
      </c>
      <c r="C341" s="26" t="s">
        <v>106</v>
      </c>
      <c r="D341" s="26" t="s">
        <v>34</v>
      </c>
      <c r="E341" s="26" t="s">
        <v>155</v>
      </c>
      <c r="F341" s="26" t="s">
        <v>7</v>
      </c>
      <c r="G341" s="26" t="s">
        <v>239</v>
      </c>
      <c r="H341" s="26" t="s">
        <v>7</v>
      </c>
      <c r="I341" s="30">
        <v>80.7</v>
      </c>
      <c r="J341" s="30">
        <v>1490.65</v>
      </c>
    </row>
    <row r="342" spans="2:10" ht="16" outlineLevel="1">
      <c r="B342" s="26" t="s">
        <v>238</v>
      </c>
      <c r="C342" s="26" t="s">
        <v>106</v>
      </c>
      <c r="D342" s="26" t="s">
        <v>34</v>
      </c>
      <c r="E342" s="26" t="s">
        <v>155</v>
      </c>
      <c r="F342" s="26" t="s">
        <v>7</v>
      </c>
      <c r="G342" s="26" t="s">
        <v>240</v>
      </c>
      <c r="H342" s="26" t="s">
        <v>7</v>
      </c>
      <c r="I342" s="30">
        <v>34.48</v>
      </c>
      <c r="J342" s="30">
        <v>1525.13</v>
      </c>
    </row>
    <row r="343" spans="1:9" ht="16">
      <c r="A343" s="37" t="s">
        <v>241</v>
      </c>
      <c r="I343" s="31">
        <f>I321+I322+I323+I324+I325+I326+I327+I328+I329+I330+I331+I332+I333+I334+I335+I336+I337+I338+I339+I340+I341+I342</f>
        <v>1525.13</v>
      </c>
    </row>
    <row r="344" spans="1:1" ht="16">
      <c r="A344" s="36" t="s">
        <v>242</v>
      </c>
    </row>
    <row r="345" spans="2:10" ht="16" outlineLevel="1">
      <c r="B345" s="26" t="s">
        <v>242</v>
      </c>
      <c r="C345" s="26" t="s">
        <v>170</v>
      </c>
      <c r="D345" s="26" t="s">
        <v>34</v>
      </c>
      <c r="E345" s="26" t="s">
        <v>171</v>
      </c>
      <c r="F345" s="26" t="s">
        <v>7</v>
      </c>
      <c r="G345" s="26" t="s">
        <v>7</v>
      </c>
      <c r="H345" s="26" t="s">
        <v>7</v>
      </c>
      <c r="I345" s="30">
        <v>4366.31</v>
      </c>
      <c r="J345" s="30">
        <v>4366.31</v>
      </c>
    </row>
    <row r="346" spans="2:10" ht="16" outlineLevel="1">
      <c r="B346" s="26" t="s">
        <v>242</v>
      </c>
      <c r="C346" s="26" t="s">
        <v>172</v>
      </c>
      <c r="D346" s="26" t="s">
        <v>34</v>
      </c>
      <c r="E346" s="26" t="s">
        <v>173</v>
      </c>
      <c r="F346" s="26" t="s">
        <v>7</v>
      </c>
      <c r="G346" s="26" t="s">
        <v>7</v>
      </c>
      <c r="H346" s="26" t="s">
        <v>7</v>
      </c>
      <c r="I346" s="30">
        <v>4938.27</v>
      </c>
      <c r="J346" s="30">
        <v>9304.580000000002</v>
      </c>
    </row>
    <row r="347" spans="2:10" ht="16" outlineLevel="1">
      <c r="B347" s="26" t="s">
        <v>242</v>
      </c>
      <c r="C347" s="26" t="s">
        <v>174</v>
      </c>
      <c r="D347" s="26" t="s">
        <v>34</v>
      </c>
      <c r="E347" s="26" t="s">
        <v>175</v>
      </c>
      <c r="F347" s="26" t="s">
        <v>7</v>
      </c>
      <c r="G347" s="26" t="s">
        <v>7</v>
      </c>
      <c r="H347" s="26" t="s">
        <v>7</v>
      </c>
      <c r="I347" s="30">
        <v>3915.04</v>
      </c>
      <c r="J347" s="30">
        <v>13219.620000000003</v>
      </c>
    </row>
    <row r="348" spans="2:10" ht="16" outlineLevel="1">
      <c r="B348" s="26" t="s">
        <v>242</v>
      </c>
      <c r="C348" s="26" t="s">
        <v>176</v>
      </c>
      <c r="D348" s="26" t="s">
        <v>34</v>
      </c>
      <c r="E348" s="26" t="s">
        <v>177</v>
      </c>
      <c r="F348" s="26" t="s">
        <v>7</v>
      </c>
      <c r="G348" s="26" t="s">
        <v>7</v>
      </c>
      <c r="H348" s="26" t="s">
        <v>7</v>
      </c>
      <c r="I348" s="30">
        <v>4194.99</v>
      </c>
      <c r="J348" s="30">
        <v>17414.61</v>
      </c>
    </row>
    <row r="349" spans="2:10" ht="16" outlineLevel="1">
      <c r="B349" s="26" t="s">
        <v>242</v>
      </c>
      <c r="C349" s="26" t="s">
        <v>178</v>
      </c>
      <c r="D349" s="26" t="s">
        <v>34</v>
      </c>
      <c r="E349" s="26" t="s">
        <v>179</v>
      </c>
      <c r="F349" s="26" t="s">
        <v>7</v>
      </c>
      <c r="G349" s="26" t="s">
        <v>7</v>
      </c>
      <c r="H349" s="26" t="s">
        <v>7</v>
      </c>
      <c r="I349" s="30">
        <v>4330.11</v>
      </c>
      <c r="J349" s="30">
        <v>21744.72</v>
      </c>
    </row>
    <row r="350" spans="2:10" ht="16" outlineLevel="1">
      <c r="B350" s="26" t="s">
        <v>242</v>
      </c>
      <c r="C350" s="26" t="s">
        <v>180</v>
      </c>
      <c r="D350" s="26" t="s">
        <v>34</v>
      </c>
      <c r="E350" s="26" t="s">
        <v>181</v>
      </c>
      <c r="F350" s="26" t="s">
        <v>7</v>
      </c>
      <c r="G350" s="26" t="s">
        <v>7</v>
      </c>
      <c r="H350" s="26" t="s">
        <v>7</v>
      </c>
      <c r="I350" s="30">
        <v>4609.05</v>
      </c>
      <c r="J350" s="30">
        <v>26353.77</v>
      </c>
    </row>
    <row r="351" spans="2:10" ht="16" outlineLevel="1">
      <c r="B351" s="26" t="s">
        <v>242</v>
      </c>
      <c r="C351" s="26" t="s">
        <v>182</v>
      </c>
      <c r="D351" s="26" t="s">
        <v>34</v>
      </c>
      <c r="E351" s="26" t="s">
        <v>183</v>
      </c>
      <c r="F351" s="26" t="s">
        <v>7</v>
      </c>
      <c r="G351" s="26" t="s">
        <v>7</v>
      </c>
      <c r="H351" s="26" t="s">
        <v>7</v>
      </c>
      <c r="I351" s="30">
        <v>4168.96</v>
      </c>
      <c r="J351" s="30">
        <v>30522.73</v>
      </c>
    </row>
    <row r="352" spans="2:10" ht="16" outlineLevel="1">
      <c r="B352" s="26" t="s">
        <v>242</v>
      </c>
      <c r="C352" s="26" t="s">
        <v>184</v>
      </c>
      <c r="D352" s="26" t="s">
        <v>34</v>
      </c>
      <c r="E352" s="26" t="s">
        <v>185</v>
      </c>
      <c r="F352" s="26" t="s">
        <v>7</v>
      </c>
      <c r="G352" s="26" t="s">
        <v>7</v>
      </c>
      <c r="H352" s="26" t="s">
        <v>7</v>
      </c>
      <c r="I352" s="30">
        <v>4446.53</v>
      </c>
      <c r="J352" s="30">
        <v>34969.26</v>
      </c>
    </row>
    <row r="353" spans="2:10" ht="16" outlineLevel="1">
      <c r="B353" s="26" t="s">
        <v>242</v>
      </c>
      <c r="C353" s="26" t="s">
        <v>186</v>
      </c>
      <c r="D353" s="26" t="s">
        <v>34</v>
      </c>
      <c r="E353" s="26" t="s">
        <v>187</v>
      </c>
      <c r="F353" s="26" t="s">
        <v>7</v>
      </c>
      <c r="G353" s="26" t="s">
        <v>7</v>
      </c>
      <c r="H353" s="26" t="s">
        <v>7</v>
      </c>
      <c r="I353" s="30">
        <v>430.79</v>
      </c>
      <c r="J353" s="30">
        <v>35400.05</v>
      </c>
    </row>
    <row r="354" spans="1:9" ht="16">
      <c r="A354" s="37" t="s">
        <v>243</v>
      </c>
      <c r="I354" s="31">
        <f>I345+I346+I347+I348+I349+I350+I351+I352+I353</f>
        <v>35400.05</v>
      </c>
    </row>
    <row r="358" spans="1:1" ht="16">
      <c r="A358" s="40" t="s">
        <v>253</v>
      </c>
    </row>
  </sheetData>
  <mergeCells count="4">
    <mergeCell ref="A1:I1"/>
    <mergeCell ref="A2:I2"/>
    <mergeCell ref="A3:I3"/>
    <mergeCell ref="A358:I358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Microsoft Office User</cp:lastModifiedBy>
  <dcterms:created xsi:type="dcterms:W3CDTF">2022-03-24T08:55:57Z</dcterms:created>
  <dcterms:modified xsi:type="dcterms:W3CDTF">2022-03-30T09:41:57Z</dcterms:modified>
  <cp:category/>
</cp:coreProperties>
</file>